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wbedupl-my.sharepoint.com/personal/e_majewska_pracownik_uwb_edu_pl/Documents/Wilno/Programy studiów/Cykl 2024-2025/INFO/"/>
    </mc:Choice>
  </mc:AlternateContent>
  <xr:revisionPtr revIDLastSave="53" documentId="8_{53CF62D3-8FD5-4031-83DD-B67D00A1BA21}" xr6:coauthVersionLast="47" xr6:coauthVersionMax="47" xr10:uidLastSave="{978744BC-E6DE-4CA6-AE2E-9DDFCCF120B1}"/>
  <bookViews>
    <workbookView xWindow="-108" yWindow="-108" windowWidth="23256" windowHeight="12456" tabRatio="358" xr2:uid="{00000000-000D-0000-FFFF-FFFF00000000}"/>
  </bookViews>
  <sheets>
    <sheet name="INFO 2023-2024" sheetId="2" r:id="rId1"/>
  </sheets>
  <definedNames>
    <definedName name="_xlnm.Print_Area" localSheetId="0">'INFO 2023-2024'!$A$9:$Z$102</definedName>
    <definedName name="_xlnm.Print_Titles" localSheetId="0">'INFO 2023-2024'!$9:$12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8" i="2" l="1"/>
  <c r="G31" i="2"/>
  <c r="O98" i="2"/>
  <c r="O100" i="2" s="1"/>
  <c r="I94" i="2"/>
  <c r="I66" i="2"/>
  <c r="I25" i="2"/>
  <c r="I62" i="2"/>
  <c r="I42" i="2"/>
  <c r="I20" i="2"/>
  <c r="I33" i="2"/>
  <c r="I37" i="2"/>
  <c r="I46" i="2"/>
  <c r="I54" i="2"/>
  <c r="I58" i="2"/>
  <c r="I90" i="2"/>
  <c r="I83" i="2"/>
  <c r="I76" i="2"/>
  <c r="I70" i="2"/>
  <c r="J94" i="2"/>
  <c r="J66" i="2"/>
  <c r="J25" i="2"/>
  <c r="J62" i="2"/>
  <c r="J42" i="2"/>
  <c r="J20" i="2"/>
  <c r="J33" i="2"/>
  <c r="J37" i="2"/>
  <c r="J46" i="2"/>
  <c r="J54" i="2"/>
  <c r="J58" i="2"/>
  <c r="J90" i="2"/>
  <c r="J83" i="2"/>
  <c r="J76" i="2"/>
  <c r="J70" i="2"/>
  <c r="K94" i="2"/>
  <c r="K66" i="2"/>
  <c r="K25" i="2"/>
  <c r="K62" i="2"/>
  <c r="K42" i="2"/>
  <c r="K20" i="2"/>
  <c r="K33" i="2"/>
  <c r="K37" i="2"/>
  <c r="K46" i="2"/>
  <c r="K54" i="2"/>
  <c r="K58" i="2"/>
  <c r="K90" i="2"/>
  <c r="K83" i="2"/>
  <c r="K76" i="2"/>
  <c r="K70" i="2"/>
  <c r="L94" i="2"/>
  <c r="L66" i="2"/>
  <c r="L25" i="2"/>
  <c r="L62" i="2"/>
  <c r="L42" i="2"/>
  <c r="L20" i="2"/>
  <c r="L33" i="2"/>
  <c r="L37" i="2"/>
  <c r="L46" i="2"/>
  <c r="L54" i="2"/>
  <c r="L58" i="2"/>
  <c r="L90" i="2"/>
  <c r="L83" i="2"/>
  <c r="L76" i="2"/>
  <c r="L70" i="2"/>
  <c r="M94" i="2"/>
  <c r="M66" i="2"/>
  <c r="M25" i="2"/>
  <c r="M62" i="2"/>
  <c r="M42" i="2"/>
  <c r="M20" i="2"/>
  <c r="M33" i="2"/>
  <c r="M37" i="2"/>
  <c r="M46" i="2"/>
  <c r="M54" i="2"/>
  <c r="M58" i="2"/>
  <c r="M90" i="2"/>
  <c r="M83" i="2"/>
  <c r="M76" i="2"/>
  <c r="M70" i="2"/>
  <c r="N94" i="2"/>
  <c r="N66" i="2"/>
  <c r="N25" i="2"/>
  <c r="N62" i="2"/>
  <c r="N42" i="2"/>
  <c r="N20" i="2"/>
  <c r="N33" i="2"/>
  <c r="N37" i="2"/>
  <c r="N46" i="2"/>
  <c r="N54" i="2"/>
  <c r="N58" i="2"/>
  <c r="N90" i="2"/>
  <c r="N83" i="2"/>
  <c r="N76" i="2"/>
  <c r="N70" i="2"/>
  <c r="O94" i="2"/>
  <c r="O66" i="2"/>
  <c r="O25" i="2"/>
  <c r="O62" i="2"/>
  <c r="O42" i="2"/>
  <c r="O20" i="2"/>
  <c r="O33" i="2"/>
  <c r="O37" i="2"/>
  <c r="O46" i="2"/>
  <c r="O54" i="2"/>
  <c r="O58" i="2"/>
  <c r="O90" i="2"/>
  <c r="O83" i="2"/>
  <c r="O76" i="2"/>
  <c r="O70" i="2"/>
  <c r="P94" i="2"/>
  <c r="P66" i="2"/>
  <c r="P25" i="2"/>
  <c r="P62" i="2"/>
  <c r="P42" i="2"/>
  <c r="P20" i="2"/>
  <c r="P33" i="2"/>
  <c r="P37" i="2"/>
  <c r="P46" i="2"/>
  <c r="P54" i="2"/>
  <c r="P58" i="2"/>
  <c r="P90" i="2"/>
  <c r="P83" i="2"/>
  <c r="P76" i="2"/>
  <c r="P70" i="2"/>
  <c r="Q94" i="2"/>
  <c r="Q66" i="2"/>
  <c r="Q25" i="2"/>
  <c r="Q62" i="2"/>
  <c r="Q42" i="2"/>
  <c r="Q20" i="2"/>
  <c r="Q33" i="2"/>
  <c r="Q37" i="2"/>
  <c r="Q46" i="2"/>
  <c r="Q54" i="2"/>
  <c r="Q58" i="2"/>
  <c r="Q90" i="2"/>
  <c r="Q83" i="2"/>
  <c r="Q76" i="2"/>
  <c r="Q70" i="2"/>
  <c r="R94" i="2"/>
  <c r="R66" i="2"/>
  <c r="R25" i="2"/>
  <c r="R62" i="2"/>
  <c r="R42" i="2"/>
  <c r="R20" i="2"/>
  <c r="R33" i="2"/>
  <c r="R37" i="2"/>
  <c r="R46" i="2"/>
  <c r="R54" i="2"/>
  <c r="R58" i="2"/>
  <c r="R90" i="2"/>
  <c r="R83" i="2"/>
  <c r="R76" i="2"/>
  <c r="R70" i="2"/>
  <c r="S94" i="2"/>
  <c r="S66" i="2"/>
  <c r="S25" i="2"/>
  <c r="S62" i="2"/>
  <c r="S42" i="2"/>
  <c r="S20" i="2"/>
  <c r="S33" i="2"/>
  <c r="S37" i="2"/>
  <c r="S46" i="2"/>
  <c r="S54" i="2"/>
  <c r="S58" i="2"/>
  <c r="S90" i="2"/>
  <c r="S83" i="2"/>
  <c r="S76" i="2"/>
  <c r="S70" i="2"/>
  <c r="T94" i="2"/>
  <c r="T66" i="2"/>
  <c r="T25" i="2"/>
  <c r="T62" i="2"/>
  <c r="T42" i="2"/>
  <c r="T20" i="2"/>
  <c r="T33" i="2"/>
  <c r="T37" i="2"/>
  <c r="T46" i="2"/>
  <c r="T54" i="2"/>
  <c r="T58" i="2"/>
  <c r="T90" i="2"/>
  <c r="T83" i="2"/>
  <c r="T76" i="2"/>
  <c r="T70" i="2"/>
  <c r="U94" i="2"/>
  <c r="U66" i="2"/>
  <c r="U25" i="2"/>
  <c r="U62" i="2"/>
  <c r="U42" i="2"/>
  <c r="U20" i="2"/>
  <c r="U33" i="2"/>
  <c r="U37" i="2"/>
  <c r="U46" i="2"/>
  <c r="U54" i="2"/>
  <c r="U58" i="2"/>
  <c r="U90" i="2"/>
  <c r="U83" i="2"/>
  <c r="U76" i="2"/>
  <c r="U70" i="2"/>
  <c r="V94" i="2"/>
  <c r="V66" i="2"/>
  <c r="V25" i="2"/>
  <c r="V62" i="2"/>
  <c r="V42" i="2"/>
  <c r="V20" i="2"/>
  <c r="V33" i="2"/>
  <c r="V37" i="2"/>
  <c r="V46" i="2"/>
  <c r="V54" i="2"/>
  <c r="V58" i="2"/>
  <c r="V90" i="2"/>
  <c r="V83" i="2"/>
  <c r="V76" i="2"/>
  <c r="V70" i="2"/>
  <c r="W94" i="2"/>
  <c r="W66" i="2"/>
  <c r="W25" i="2"/>
  <c r="W62" i="2"/>
  <c r="W42" i="2"/>
  <c r="W20" i="2"/>
  <c r="W33" i="2"/>
  <c r="W37" i="2"/>
  <c r="W46" i="2"/>
  <c r="W54" i="2"/>
  <c r="W58" i="2"/>
  <c r="W90" i="2"/>
  <c r="W83" i="2"/>
  <c r="W76" i="2"/>
  <c r="W70" i="2"/>
  <c r="X94" i="2"/>
  <c r="X66" i="2"/>
  <c r="X25" i="2"/>
  <c r="X62" i="2"/>
  <c r="X42" i="2"/>
  <c r="X20" i="2"/>
  <c r="X33" i="2"/>
  <c r="X37" i="2"/>
  <c r="X46" i="2"/>
  <c r="X54" i="2"/>
  <c r="X58" i="2"/>
  <c r="X90" i="2"/>
  <c r="X83" i="2"/>
  <c r="X76" i="2"/>
  <c r="X70" i="2"/>
  <c r="Y94" i="2"/>
  <c r="Y66" i="2"/>
  <c r="Y25" i="2"/>
  <c r="Y62" i="2"/>
  <c r="Y42" i="2"/>
  <c r="Y20" i="2"/>
  <c r="Y33" i="2"/>
  <c r="Y37" i="2"/>
  <c r="Y46" i="2"/>
  <c r="Y54" i="2"/>
  <c r="Y58" i="2"/>
  <c r="Y90" i="2"/>
  <c r="Y83" i="2"/>
  <c r="Y76" i="2"/>
  <c r="Y70" i="2"/>
  <c r="Z94" i="2"/>
  <c r="Z66" i="2"/>
  <c r="Z25" i="2"/>
  <c r="Z62" i="2"/>
  <c r="Z42" i="2"/>
  <c r="Z20" i="2"/>
  <c r="Z33" i="2"/>
  <c r="Z37" i="2"/>
  <c r="Z46" i="2"/>
  <c r="Z54" i="2"/>
  <c r="Z58" i="2"/>
  <c r="Z90" i="2"/>
  <c r="Z83" i="2"/>
  <c r="Z76" i="2"/>
  <c r="Z70" i="2"/>
  <c r="H94" i="2"/>
  <c r="H66" i="2"/>
  <c r="H25" i="2"/>
  <c r="H62" i="2"/>
  <c r="H42" i="2"/>
  <c r="H20" i="2"/>
  <c r="H33" i="2"/>
  <c r="H37" i="2"/>
  <c r="H46" i="2"/>
  <c r="H54" i="2"/>
  <c r="H58" i="2"/>
  <c r="H90" i="2"/>
  <c r="H83" i="2"/>
  <c r="H76" i="2"/>
  <c r="H70" i="2"/>
  <c r="G92" i="2"/>
  <c r="G93" i="2"/>
  <c r="G64" i="2"/>
  <c r="G65" i="2"/>
  <c r="G22" i="2"/>
  <c r="G23" i="2"/>
  <c r="G24" i="2"/>
  <c r="G60" i="2"/>
  <c r="G61" i="2"/>
  <c r="G39" i="2"/>
  <c r="G40" i="2"/>
  <c r="G41" i="2"/>
  <c r="G14" i="2"/>
  <c r="G15" i="2"/>
  <c r="G16" i="2"/>
  <c r="G17" i="2"/>
  <c r="G18" i="2"/>
  <c r="G19" i="2"/>
  <c r="G27" i="2"/>
  <c r="G28" i="2"/>
  <c r="G29" i="2"/>
  <c r="G30" i="2"/>
  <c r="G32" i="2"/>
  <c r="G35" i="2"/>
  <c r="G36" i="2"/>
  <c r="G44" i="2"/>
  <c r="G45" i="2"/>
  <c r="G48" i="2"/>
  <c r="G49" i="2"/>
  <c r="G50" i="2"/>
  <c r="G51" i="2"/>
  <c r="G52" i="2"/>
  <c r="G53" i="2"/>
  <c r="G56" i="2"/>
  <c r="G57" i="2"/>
  <c r="G85" i="2"/>
  <c r="G86" i="2"/>
  <c r="G87" i="2"/>
  <c r="G88" i="2"/>
  <c r="G89" i="2"/>
  <c r="G78" i="2"/>
  <c r="G79" i="2"/>
  <c r="G80" i="2"/>
  <c r="G81" i="2"/>
  <c r="G82" i="2"/>
  <c r="G72" i="2"/>
  <c r="G73" i="2"/>
  <c r="G74" i="2"/>
  <c r="G75" i="2"/>
  <c r="G69" i="2"/>
  <c r="D94" i="2"/>
  <c r="D66" i="2"/>
  <c r="D25" i="2"/>
  <c r="D62" i="2"/>
  <c r="D42" i="2"/>
  <c r="D20" i="2"/>
  <c r="D33" i="2"/>
  <c r="D37" i="2"/>
  <c r="D46" i="2"/>
  <c r="D54" i="2"/>
  <c r="D58" i="2"/>
  <c r="D90" i="2"/>
  <c r="D83" i="2"/>
  <c r="D76" i="2"/>
  <c r="D70" i="2"/>
  <c r="Y98" i="2"/>
  <c r="Y100" i="2" s="1"/>
  <c r="W98" i="2"/>
  <c r="W100" i="2" s="1"/>
  <c r="U98" i="2"/>
  <c r="U100" i="2" s="1"/>
  <c r="S98" i="2"/>
  <c r="S100" i="2" s="1"/>
  <c r="Q98" i="2"/>
  <c r="Q100" i="2" s="1"/>
  <c r="Z98" i="2"/>
  <c r="X98" i="2"/>
  <c r="V98" i="2"/>
  <c r="T98" i="2"/>
  <c r="R98" i="2"/>
  <c r="P98" i="2"/>
  <c r="G66" i="2" l="1"/>
  <c r="Z95" i="2"/>
  <c r="U95" i="2"/>
  <c r="M95" i="2"/>
  <c r="X95" i="2"/>
  <c r="G62" i="2"/>
  <c r="Y95" i="2"/>
  <c r="G25" i="2"/>
  <c r="N95" i="2"/>
  <c r="W95" i="2"/>
  <c r="O95" i="2"/>
  <c r="G33" i="2"/>
  <c r="P95" i="2"/>
  <c r="Q95" i="2"/>
  <c r="I95" i="2"/>
  <c r="V95" i="2"/>
  <c r="R95" i="2"/>
  <c r="J95" i="2"/>
  <c r="S95" i="2"/>
  <c r="K95" i="2"/>
  <c r="T95" i="2"/>
  <c r="L95" i="2"/>
  <c r="D95" i="2"/>
  <c r="G90" i="2"/>
  <c r="G20" i="2"/>
  <c r="G76" i="2"/>
  <c r="G54" i="2"/>
  <c r="G42" i="2"/>
  <c r="G83" i="2"/>
  <c r="G37" i="2"/>
  <c r="G70" i="2"/>
  <c r="G46" i="2"/>
  <c r="G94" i="2"/>
  <c r="H95" i="2"/>
  <c r="G58" i="2"/>
  <c r="G97" i="2" l="1"/>
  <c r="G95" i="2"/>
  <c r="G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Ewa</author>
  </authors>
  <commentList>
    <comment ref="W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WYKASOWAĆ</t>
        </r>
        <r>
          <rPr>
            <sz val="9"/>
            <color indexed="81"/>
            <rFont val="Tahoma"/>
            <family val="2"/>
            <charset val="238"/>
          </rPr>
          <t xml:space="preserve"> - DLA STUDIÓW DRUGIEGO STOPNIA (2-LETNICH)
</t>
        </r>
      </text>
    </comment>
    <comment ref="G11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UWAGA !!!</t>
        </r>
        <r>
          <rPr>
            <sz val="8"/>
            <color indexed="81"/>
            <rFont val="Tahoma"/>
            <family val="2"/>
            <charset val="238"/>
          </rPr>
          <t xml:space="preserve">
W KOLUMNIE </t>
        </r>
        <r>
          <rPr>
            <sz val="8"/>
            <color indexed="10"/>
            <rFont val="Tahoma"/>
            <family val="2"/>
            <charset val="238"/>
          </rPr>
          <t>"7</t>
        </r>
        <r>
          <rPr>
            <b/>
            <sz val="8"/>
            <color indexed="10"/>
            <rFont val="Tahoma"/>
            <family val="2"/>
            <charset val="238"/>
          </rPr>
          <t>"</t>
        </r>
        <r>
          <rPr>
            <sz val="8"/>
            <color indexed="81"/>
            <rFont val="Tahoma"/>
            <family val="2"/>
            <charset val="238"/>
          </rPr>
          <t xml:space="preserve"> SĄ FORMUŁY :
1)</t>
        </r>
        <r>
          <rPr>
            <b/>
            <sz val="8"/>
            <color indexed="81"/>
            <rFont val="Tahoma"/>
            <family val="2"/>
            <charset val="238"/>
          </rPr>
          <t xml:space="preserve"> NIE KASOWAĆ
2) NIC NIE WPISYWAĆ - formuła zlicza wartości od kolumny</t>
        </r>
        <r>
          <rPr>
            <b/>
            <sz val="8"/>
            <color indexed="10"/>
            <rFont val="Tahoma"/>
            <family val="2"/>
            <charset val="238"/>
          </rPr>
          <t xml:space="preserve"> " 8" do "14"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A91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usunąć - w przypadku, gdy program nie przewiduje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<sst xmlns="http://schemas.openxmlformats.org/spreadsheetml/2006/main" count="230" uniqueCount="166">
  <si>
    <t>I rok</t>
  </si>
  <si>
    <t>II rok</t>
  </si>
  <si>
    <t>III rok</t>
  </si>
  <si>
    <t>Liczba godzin zajęć</t>
  </si>
  <si>
    <t>1 sem.</t>
  </si>
  <si>
    <t>2 sem.</t>
  </si>
  <si>
    <t>3 sem.</t>
  </si>
  <si>
    <t>4 sem.</t>
  </si>
  <si>
    <t>5 sem.</t>
  </si>
  <si>
    <t>6 sem.</t>
  </si>
  <si>
    <t>L.P.</t>
  </si>
  <si>
    <t>RAZEM</t>
  </si>
  <si>
    <t>WYKŁADY</t>
  </si>
  <si>
    <t>liczba egz./zal.</t>
  </si>
  <si>
    <t>OGÓŁEM</t>
  </si>
  <si>
    <t>punkty ECTS</t>
  </si>
  <si>
    <t>suma kontrolna 1</t>
  </si>
  <si>
    <t>suma kontrolna 2</t>
  </si>
  <si>
    <t>NAZWA GRUPY ZAJĘĆ/
NAZWA ZAJĘĆ</t>
  </si>
  <si>
    <r>
      <rPr>
        <b/>
        <sz val="11"/>
        <rFont val="Times New Roman"/>
        <family val="1"/>
        <charset val="238"/>
      </rPr>
      <t>W</t>
    </r>
    <r>
      <rPr>
        <sz val="11"/>
        <rFont val="Times New Roman"/>
        <family val="1"/>
        <charset val="238"/>
      </rPr>
      <t>YKŁADY</t>
    </r>
  </si>
  <si>
    <r>
      <rPr>
        <b/>
        <sz val="11"/>
        <rFont val="Times New Roman"/>
        <family val="1"/>
        <charset val="238"/>
      </rPr>
      <t>Ć</t>
    </r>
    <r>
      <rPr>
        <sz val="11"/>
        <rFont val="Times New Roman"/>
        <family val="1"/>
        <charset val="238"/>
      </rPr>
      <t>WICZENIA</t>
    </r>
  </si>
  <si>
    <r>
      <rPr>
        <b/>
        <sz val="11"/>
        <rFont val="Times New Roman"/>
        <family val="1"/>
        <charset val="238"/>
      </rPr>
      <t>K</t>
    </r>
    <r>
      <rPr>
        <sz val="11"/>
        <rFont val="Times New Roman"/>
        <family val="1"/>
        <charset val="238"/>
      </rPr>
      <t>ONWERSATORIA</t>
    </r>
  </si>
  <si>
    <r>
      <rPr>
        <b/>
        <sz val="11"/>
        <rFont val="Times New Roman"/>
        <family val="1"/>
        <charset val="238"/>
      </rPr>
      <t>L</t>
    </r>
    <r>
      <rPr>
        <sz val="11"/>
        <rFont val="Times New Roman"/>
        <family val="1"/>
        <charset val="238"/>
      </rPr>
      <t>ABORATORIA</t>
    </r>
  </si>
  <si>
    <r>
      <rPr>
        <b/>
        <sz val="11"/>
        <rFont val="Times New Roman"/>
        <family val="1"/>
        <charset val="238"/>
      </rPr>
      <t>LEK</t>
    </r>
    <r>
      <rPr>
        <sz val="11"/>
        <rFont val="Times New Roman"/>
        <family val="1"/>
        <charset val="238"/>
      </rPr>
      <t>TORATY</t>
    </r>
  </si>
  <si>
    <t>Egzamin po semestrze</t>
  </si>
  <si>
    <t>Zaliczenie po semestrze</t>
  </si>
  <si>
    <r>
      <rPr>
        <b/>
        <sz val="11"/>
        <rFont val="Times New Roman"/>
        <family val="1"/>
        <charset val="238"/>
      </rPr>
      <t>S</t>
    </r>
    <r>
      <rPr>
        <sz val="11"/>
        <rFont val="Times New Roman"/>
        <family val="1"/>
        <charset val="238"/>
      </rPr>
      <t>EMINARIA/</t>
    </r>
    <r>
      <rPr>
        <b/>
        <sz val="11"/>
        <rFont val="Times New Roman"/>
        <family val="1"/>
        <charset val="238"/>
      </rPr>
      <t>P</t>
    </r>
    <r>
      <rPr>
        <sz val="11"/>
        <rFont val="Times New Roman"/>
        <family val="1"/>
        <charset val="238"/>
      </rPr>
      <t>ROSEMINARIA</t>
    </r>
  </si>
  <si>
    <t>KOD
ZAJĘĆ 
USOS</t>
  </si>
  <si>
    <t>Repetytorium z matematyki</t>
  </si>
  <si>
    <t>Algebra</t>
  </si>
  <si>
    <t>Analiza matematyczna</t>
  </si>
  <si>
    <t>Matematyka dyskretna</t>
  </si>
  <si>
    <t>1</t>
  </si>
  <si>
    <t>2</t>
  </si>
  <si>
    <t>Bazy danych</t>
  </si>
  <si>
    <t>3</t>
  </si>
  <si>
    <t>4</t>
  </si>
  <si>
    <t>Grupa Zajęć_1 Matematyka</t>
  </si>
  <si>
    <t>Ergonomia i BHP</t>
  </si>
  <si>
    <t>Ochrona własności intelektualnej i etyka informatyczna</t>
  </si>
  <si>
    <t>Komunikacja człowiek-maszyna</t>
  </si>
  <si>
    <t>Modelowanie procesów</t>
  </si>
  <si>
    <t>Inżynieria oprogramowania</t>
  </si>
  <si>
    <t>Sztuczna inteligencja</t>
  </si>
  <si>
    <t>Metody statystyczne i zastosowania</t>
  </si>
  <si>
    <t>Podstawy programowania strukturalnego</t>
  </si>
  <si>
    <t>Wstęp do programowania obiektowego</t>
  </si>
  <si>
    <t>Tworzenie aplikacji mobilnych</t>
  </si>
  <si>
    <t>Systemy informatyczne w zarządzaniu przedsiębiorstwami</t>
  </si>
  <si>
    <t>Usługi w chmurze obliczeniowej</t>
  </si>
  <si>
    <t>Wstęp do informatyki</t>
  </si>
  <si>
    <t>Algorytmy i struktury danych I</t>
  </si>
  <si>
    <t>Algorytmy i struktury danych II</t>
  </si>
  <si>
    <t>Architektura systemów komputerowych</t>
  </si>
  <si>
    <t>Systemy operacyjne</t>
  </si>
  <si>
    <t>Technologie sieciowe</t>
  </si>
  <si>
    <t>Bezpieczeństwo systemów informatycznych</t>
  </si>
  <si>
    <t>Seminarium dyplomowe</t>
  </si>
  <si>
    <t>Język angielski I</t>
  </si>
  <si>
    <t>Język angielski II</t>
  </si>
  <si>
    <t>Język angielski III</t>
  </si>
  <si>
    <t>Język angielski IV</t>
  </si>
  <si>
    <t>Fachowa terminologia w języku litewskim</t>
  </si>
  <si>
    <t>Wychowanie fizyczne I</t>
  </si>
  <si>
    <t>Wychowanie fizyczne II</t>
  </si>
  <si>
    <t>5</t>
  </si>
  <si>
    <t>6</t>
  </si>
  <si>
    <t>400-IS1-1ERB</t>
  </si>
  <si>
    <t>400-IS1-1INF</t>
  </si>
  <si>
    <t>400-IS1-1AN1</t>
  </si>
  <si>
    <t>400-IS1-1WF1</t>
  </si>
  <si>
    <t>400-IS1-1BDA</t>
  </si>
  <si>
    <t>400-IS1-1OWIEI</t>
  </si>
  <si>
    <t>400-IS1-1AN2</t>
  </si>
  <si>
    <t>400-IS1-1FTJL</t>
  </si>
  <si>
    <t>400-IS1-1WF2</t>
  </si>
  <si>
    <t>400-IS1-2MST</t>
  </si>
  <si>
    <t>400-IS1-2AS1</t>
  </si>
  <si>
    <t>400-IS1-2TSI</t>
  </si>
  <si>
    <t>400-IS1-2AN3</t>
  </si>
  <si>
    <t>400-IS1-1HUM1/                           400-IS1-1HUM2</t>
  </si>
  <si>
    <t>400-IS1-2KCM</t>
  </si>
  <si>
    <t>400-IS1-2IO1</t>
  </si>
  <si>
    <t>400-IS1-2AS2</t>
  </si>
  <si>
    <t>400-IS1-2AN4</t>
  </si>
  <si>
    <t>400-IS1-3BSI</t>
  </si>
  <si>
    <t>400-IS1-3SED</t>
  </si>
  <si>
    <r>
      <t>L</t>
    </r>
    <r>
      <rPr>
        <sz val="11"/>
        <rFont val="Times New Roman"/>
        <family val="1"/>
        <charset val="238"/>
      </rPr>
      <t>ABORATORIA</t>
    </r>
    <r>
      <rPr>
        <b/>
        <sz val="11"/>
        <rFont val="Times New Roman"/>
        <family val="1"/>
        <charset val="238"/>
      </rPr>
      <t>-P</t>
    </r>
    <r>
      <rPr>
        <sz val="11"/>
        <rFont val="Times New Roman"/>
        <family val="1"/>
        <charset val="238"/>
      </rPr>
      <t>ROJEKT</t>
    </r>
  </si>
  <si>
    <t>Ć/K/L/LEK/SiP/L-P</t>
  </si>
  <si>
    <t>Elementy logiki i teorii mnogości</t>
  </si>
  <si>
    <t>400-IS1-1LTM</t>
  </si>
  <si>
    <t>400-IS1-1ALB</t>
  </si>
  <si>
    <t>400-IS1-1RMA</t>
  </si>
  <si>
    <t>400-IS1-1MAD</t>
  </si>
  <si>
    <t>Repetytorium z języka polskiego 1</t>
  </si>
  <si>
    <t>Repetytorium z języka polskiego 2</t>
  </si>
  <si>
    <t>Repetytorium z języka polskiego 3</t>
  </si>
  <si>
    <t>Podstawy przedsiębiorczości</t>
  </si>
  <si>
    <t>400-IS1-1RP1</t>
  </si>
  <si>
    <t>400-IS1-3PPR</t>
  </si>
  <si>
    <t>400-IS1-1ANM</t>
  </si>
  <si>
    <t>Presentation techniques</t>
  </si>
  <si>
    <t>400-IS1-2PRT</t>
  </si>
  <si>
    <t>Grupa Zajęć_2 Teoretyczne podstawy informatyki</t>
  </si>
  <si>
    <t>Grupa Zajęć_3 Techniczne podstawy informatyki</t>
  </si>
  <si>
    <t>400-IS1-1ARS</t>
  </si>
  <si>
    <t>400-IS1-1SYO</t>
  </si>
  <si>
    <t>Grupa Zajęć_4 Programowanie</t>
  </si>
  <si>
    <t>400-IS1-1PRS</t>
  </si>
  <si>
    <t>400-IS1-1PRO</t>
  </si>
  <si>
    <t>Grupa Zajęć_5 Programowanie w internecie</t>
  </si>
  <si>
    <t>Tworzenie stron webowych</t>
  </si>
  <si>
    <t>400-IS1-2TSW</t>
  </si>
  <si>
    <t>Tworzenie aplikacji webowych</t>
  </si>
  <si>
    <t>400-IS1-2TAW</t>
  </si>
  <si>
    <t>400-IS1-2TWM</t>
  </si>
  <si>
    <t>Tworzenie aplikacji i interfejsów graficznych</t>
  </si>
  <si>
    <t>400-IS1-2AIG</t>
  </si>
  <si>
    <t>Grupa Zajęć_6 Komunikacja człowiek-maszyna</t>
  </si>
  <si>
    <t>Grupa Zajęć_7 Przedmioty do wyboru</t>
  </si>
  <si>
    <t>400-IS1-2SIN</t>
  </si>
  <si>
    <t>Zaawansowane programowanie/
Programowanie w Javie i Pythonie</t>
  </si>
  <si>
    <t>400-IS1-2ZAP/                           400-IS1-2PJP</t>
  </si>
  <si>
    <t>400-IS1-2PRG/         400-IS1-2TSI</t>
  </si>
  <si>
    <t>Programowanie gier/
Testowanie systemów informatycznych</t>
  </si>
  <si>
    <t>Systemy czasu rzeczywistego/
Systemy wbudowane</t>
  </si>
  <si>
    <r>
      <t xml:space="preserve">Administracja systemów komputerowych/
</t>
    </r>
    <r>
      <rPr>
        <sz val="11"/>
        <rFont val="Times New Roman"/>
        <family val="1"/>
        <charset val="238"/>
      </rPr>
      <t>Nierelacyjne bazy danych</t>
    </r>
  </si>
  <si>
    <t>400-IS1-3SCR/      400-IS1-3SWB</t>
  </si>
  <si>
    <t>400-IS1-3ASK/   400-IS1-3NBD</t>
  </si>
  <si>
    <t>400-IS1-2ZUS/
400-IS1-2ZPR</t>
  </si>
  <si>
    <t>Grupa Zajęć_9 Zagadnienia zawodowe i prawne informatyki</t>
  </si>
  <si>
    <t>Grupa Zajęć_8 Inżynieria oprogramowania</t>
  </si>
  <si>
    <t>400-IS1-2MOP</t>
  </si>
  <si>
    <t>Grupa Zajęć_10 IT w zagadnieniach zarządzania</t>
  </si>
  <si>
    <t>400-IS1-2SZP</t>
  </si>
  <si>
    <t>400-IS1-3UCH</t>
  </si>
  <si>
    <t>Grupa Zajęć_11 Praktyka zawodowa</t>
  </si>
  <si>
    <t>Grupa Zajęć_12 Praca dyplomowa</t>
  </si>
  <si>
    <t>Grupa Zajęć_13 Języki obce</t>
  </si>
  <si>
    <t>400-IS1-2RP2</t>
  </si>
  <si>
    <t>400-IS1-2RP3</t>
  </si>
  <si>
    <t>Grupa Zajęć_14 Przedmioty humanistyczne i społeczne</t>
  </si>
  <si>
    <t>Grupa Zajęć_15 Wychowanie fizyczne</t>
  </si>
  <si>
    <t>Techniki uczenia maszyn/
Inteligentne systemy informacyjne</t>
  </si>
  <si>
    <t>400-IS1-3TUM/                           400-IS1-3ISI</t>
  </si>
  <si>
    <t>Zarządzanie IT usługami/
Zarządzanie IT projektami</t>
  </si>
  <si>
    <t>400-IS1-3PR1</t>
  </si>
  <si>
    <t>400-IS1-3PR2</t>
  </si>
  <si>
    <t>Kierunek studiów: informatyka</t>
  </si>
  <si>
    <t>Poziom studiów: studia pierwszego stopnia</t>
  </si>
  <si>
    <t>Profil studiów: praktyczny</t>
  </si>
  <si>
    <t>Forma studiów: studia stacjonarne</t>
  </si>
  <si>
    <t>Zaopiniowany na Radzie Filii</t>
  </si>
  <si>
    <t>W dniu: 27.10.2023 r.</t>
  </si>
  <si>
    <t>Obowiązuje od roku akademickiego: 2023/2024</t>
  </si>
  <si>
    <t>Harmonogram realizacji programu studiów obowiązującego od roku akademickiego 2023/2024</t>
  </si>
  <si>
    <t>400-IS1-3PRZ1</t>
  </si>
  <si>
    <t>400-IS1-3PRZ2</t>
  </si>
  <si>
    <r>
      <t>Pracownia dyplomowa I</t>
    </r>
    <r>
      <rPr>
        <vertAlign val="superscript"/>
        <sz val="11"/>
        <rFont val="Times New Roman"/>
        <family val="1"/>
        <charset val="238"/>
      </rPr>
      <t>2)</t>
    </r>
  </si>
  <si>
    <r>
      <t>Historia społeczna Europy/Mniejszości narodowe i etniczne w Europie</t>
    </r>
    <r>
      <rPr>
        <vertAlign val="superscript"/>
        <sz val="11"/>
        <rFont val="Times New Roman"/>
        <family val="1"/>
        <charset val="238"/>
      </rPr>
      <t>3)</t>
    </r>
  </si>
  <si>
    <t>Pracownia dyplomowa II</t>
  </si>
  <si>
    <t xml:space="preserve"> 1) Student wybiera do realizacji jedną z dwóch ścieżek: A lub B określonych w programie studiów</t>
  </si>
  <si>
    <t xml:space="preserve"> 2) Student wybiera do realizacji jedną z dwóch ścieżek: A lub B określonych w programie studiów lub inną zgłoszoną w danym roku akademickim, wybraną ścieżkę kontynuuje na Pracowni dyplomowej II</t>
  </si>
  <si>
    <t xml:space="preserve"> 3) Student wybiera do realizacji jeden z wymienionych przedmiotów lub inny zgłoszony w danym roku akademickim z dziedziny nauk humanistycznych lub nauk społecznych</t>
  </si>
  <si>
    <r>
      <t>Praktyka zawodowa I</t>
    </r>
    <r>
      <rPr>
        <vertAlign val="superscript"/>
        <sz val="11"/>
        <rFont val="Times New Roman"/>
        <family val="1"/>
        <charset val="238"/>
      </rPr>
      <t>1)</t>
    </r>
  </si>
  <si>
    <r>
      <t>Praktyka zawodowa II</t>
    </r>
    <r>
      <rPr>
        <vertAlign val="superscript"/>
        <sz val="11"/>
        <rFont val="Times New Roman"/>
        <family val="1"/>
        <charset val="238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</si>
</sst>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 CE"/>
    </font>
    <font>
      <sz val="8"/>
      <color indexed="81"/>
      <name val="Tahoma"/>
      <family val="2"/>
      <charset val="238"/>
    </font>
    <font>
      <sz val="8"/>
      <color indexed="1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7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rgb="FF006100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vertAlign val="superscript"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6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4" fillId="4" borderId="0" applyNumberFormat="0" applyBorder="0" applyAlignment="0" applyProtection="0"/>
  </cellStyleXfs>
  <cellXfs count="198">
    <xf numFmtId="0" fontId="0" fillId="0" borderId="0" xfId="0"/>
    <xf numFmtId="0" fontId="8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/>
      <protection locked="0"/>
    </xf>
    <xf numFmtId="0" fontId="8" fillId="2" borderId="2" xfId="0" applyFont="1" applyFill="1" applyBorder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wrapText="1" shrinkToFi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49" fontId="8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4" xfId="0" applyNumberFormat="1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49" fontId="8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49" fontId="8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49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49" fontId="8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22" xfId="0" applyNumberFormat="1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49" fontId="8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8" fillId="2" borderId="21" xfId="0" quotePrefix="1" applyFont="1" applyFill="1" applyBorder="1" applyAlignment="1" applyProtection="1">
      <alignment horizontal="center" vertical="center"/>
      <protection locked="0"/>
    </xf>
    <xf numFmtId="0" fontId="8" fillId="2" borderId="27" xfId="0" applyFont="1" applyFill="1" applyBorder="1" applyAlignment="1" applyProtection="1">
      <alignment horizontal="center" vertical="center"/>
      <protection locked="0"/>
    </xf>
    <xf numFmtId="49" fontId="8" fillId="2" borderId="28" xfId="0" applyNumberFormat="1" applyFont="1" applyFill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24" xfId="0" quotePrefix="1" applyFont="1" applyFill="1" applyBorder="1" applyAlignment="1" applyProtection="1">
      <alignment horizontal="center" vertical="center"/>
      <protection locked="0"/>
    </xf>
    <xf numFmtId="0" fontId="8" fillId="2" borderId="7" xfId="0" quotePrefix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vertical="center" shrinkToFit="1"/>
      <protection locked="0"/>
    </xf>
    <xf numFmtId="0" fontId="8" fillId="2" borderId="36" xfId="0" applyFont="1" applyFill="1" applyBorder="1" applyAlignment="1" applyProtection="1">
      <alignment horizontal="center" vertical="center"/>
      <protection locked="0"/>
    </xf>
    <xf numFmtId="0" fontId="8" fillId="2" borderId="26" xfId="0" quotePrefix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horizontal="center" textRotation="90" wrapText="1" shrinkToFit="1"/>
      <protection locked="0"/>
    </xf>
    <xf numFmtId="0" fontId="8" fillId="2" borderId="1" xfId="0" applyFont="1" applyFill="1" applyBorder="1" applyAlignment="1" applyProtection="1">
      <alignment horizontal="center" textRotation="90" shrinkToFit="1"/>
      <protection locked="0"/>
    </xf>
    <xf numFmtId="0" fontId="8" fillId="2" borderId="15" xfId="0" applyFont="1" applyFill="1" applyBorder="1" applyAlignment="1" applyProtection="1">
      <alignment horizontal="center" textRotation="90" shrinkToFit="1"/>
      <protection locked="0"/>
    </xf>
    <xf numFmtId="0" fontId="8" fillId="2" borderId="16" xfId="0" applyFont="1" applyFill="1" applyBorder="1" applyAlignment="1" applyProtection="1">
      <alignment horizontal="center" textRotation="90" shrinkToFit="1"/>
      <protection locked="0"/>
    </xf>
    <xf numFmtId="0" fontId="8" fillId="2" borderId="16" xfId="0" applyFont="1" applyFill="1" applyBorder="1" applyAlignment="1" applyProtection="1">
      <alignment horizontal="center" textRotation="90" wrapText="1"/>
      <protection locked="0"/>
    </xf>
    <xf numFmtId="0" fontId="8" fillId="2" borderId="17" xfId="0" applyFont="1" applyFill="1" applyBorder="1" applyAlignment="1" applyProtection="1">
      <alignment horizontal="center" textRotation="90" shrinkToFit="1"/>
      <protection locked="0"/>
    </xf>
    <xf numFmtId="0" fontId="8" fillId="2" borderId="37" xfId="0" applyFont="1" applyFill="1" applyBorder="1" applyAlignment="1" applyProtection="1">
      <alignment horizontal="center" vertical="center"/>
      <protection locked="0"/>
    </xf>
    <xf numFmtId="0" fontId="8" fillId="2" borderId="32" xfId="0" applyFont="1" applyFill="1" applyBorder="1" applyAlignment="1" applyProtection="1">
      <alignment horizontal="center" textRotation="90" shrinkToFit="1"/>
      <protection locked="0"/>
    </xf>
    <xf numFmtId="49" fontId="8" fillId="2" borderId="38" xfId="0" applyNumberFormat="1" applyFont="1" applyFill="1" applyBorder="1" applyAlignment="1" applyProtection="1">
      <alignment horizontal="center" vertical="center"/>
      <protection locked="0"/>
    </xf>
    <xf numFmtId="0" fontId="8" fillId="2" borderId="42" xfId="0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8" fillId="2" borderId="46" xfId="0" applyFont="1" applyFill="1" applyBorder="1" applyAlignment="1">
      <alignment horizontal="left" vertical="center" shrinkToFit="1"/>
    </xf>
    <xf numFmtId="49" fontId="8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>
      <alignment horizontal="center" vertical="center" shrinkToFit="1"/>
    </xf>
    <xf numFmtId="0" fontId="7" fillId="2" borderId="35" xfId="0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 applyProtection="1">
      <alignment horizontal="center" vertical="center"/>
      <protection locked="0"/>
    </xf>
    <xf numFmtId="0" fontId="8" fillId="2" borderId="41" xfId="0" applyFont="1" applyFill="1" applyBorder="1" applyAlignment="1" applyProtection="1">
      <alignment horizontal="center" vertical="center"/>
      <protection locked="0"/>
    </xf>
    <xf numFmtId="0" fontId="8" fillId="2" borderId="46" xfId="0" applyFont="1" applyFill="1" applyBorder="1" applyAlignment="1" applyProtection="1">
      <alignment horizontal="center" vertical="center"/>
      <protection locked="0"/>
    </xf>
    <xf numFmtId="0" fontId="8" fillId="2" borderId="47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49" fontId="11" fillId="2" borderId="0" xfId="0" applyNumberFormat="1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center" vertical="center"/>
    </xf>
    <xf numFmtId="0" fontId="11" fillId="2" borderId="15" xfId="0" quotePrefix="1" applyFont="1" applyFill="1" applyBorder="1" applyAlignment="1" applyProtection="1">
      <alignment horizontal="center" vertical="center"/>
      <protection locked="0"/>
    </xf>
    <xf numFmtId="0" fontId="11" fillId="2" borderId="17" xfId="0" quotePrefix="1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left" vertical="center" shrinkToFit="1"/>
      <protection locked="0"/>
    </xf>
    <xf numFmtId="0" fontId="7" fillId="2" borderId="16" xfId="0" applyFont="1" applyFill="1" applyBorder="1" applyAlignment="1" applyProtection="1">
      <alignment horizontal="center" textRotation="90" wrapText="1" shrinkToFit="1"/>
      <protection locked="0"/>
    </xf>
    <xf numFmtId="0" fontId="8" fillId="0" borderId="48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49" xfId="0" applyFont="1" applyBorder="1" applyAlignment="1" applyProtection="1">
      <alignment horizontal="center" vertical="center"/>
      <protection locked="0"/>
    </xf>
    <xf numFmtId="0" fontId="8" fillId="0" borderId="50" xfId="0" applyFont="1" applyBorder="1" applyAlignment="1" applyProtection="1">
      <alignment horizontal="left" vertical="center" shrinkToFit="1"/>
      <protection locked="0"/>
    </xf>
    <xf numFmtId="0" fontId="8" fillId="0" borderId="19" xfId="0" applyFont="1" applyBorder="1" applyAlignment="1" applyProtection="1">
      <alignment horizontal="left" vertical="center" wrapText="1" shrinkToFit="1"/>
      <protection locked="0"/>
    </xf>
    <xf numFmtId="0" fontId="8" fillId="0" borderId="4" xfId="0" applyFont="1" applyBorder="1" applyAlignment="1" applyProtection="1">
      <alignment horizontal="left" vertical="center" wrapText="1" shrinkToFit="1"/>
      <protection locked="0"/>
    </xf>
    <xf numFmtId="0" fontId="8" fillId="0" borderId="27" xfId="0" applyFont="1" applyBorder="1" applyAlignment="1" applyProtection="1">
      <alignment horizontal="left" vertical="center" wrapText="1" shrinkToFit="1"/>
      <protection locked="0"/>
    </xf>
    <xf numFmtId="0" fontId="8" fillId="0" borderId="22" xfId="0" applyFont="1" applyBorder="1" applyAlignment="1" applyProtection="1">
      <alignment horizontal="left" vertical="center" shrinkToFit="1"/>
      <protection locked="0"/>
    </xf>
    <xf numFmtId="0" fontId="8" fillId="0" borderId="3" xfId="0" applyFont="1" applyBorder="1" applyAlignment="1" applyProtection="1">
      <alignment horizontal="left" vertical="center" shrinkToFit="1"/>
      <protection locked="0"/>
    </xf>
    <xf numFmtId="0" fontId="8" fillId="0" borderId="19" xfId="0" applyFont="1" applyBorder="1" applyAlignment="1" applyProtection="1">
      <alignment horizontal="left" vertical="center" shrinkToFit="1"/>
      <protection locked="0"/>
    </xf>
    <xf numFmtId="49" fontId="9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8" fillId="2" borderId="49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8" fillId="0" borderId="45" xfId="0" applyFont="1" applyBorder="1" applyAlignment="1" applyProtection="1">
      <alignment horizontal="left" vertical="center" wrapText="1" shrinkToFit="1"/>
      <protection locked="0"/>
    </xf>
    <xf numFmtId="0" fontId="8" fillId="0" borderId="44" xfId="0" applyFont="1" applyBorder="1" applyAlignment="1" applyProtection="1">
      <alignment horizontal="left" vertical="center" wrapText="1" shrinkToFit="1"/>
      <protection locked="0"/>
    </xf>
    <xf numFmtId="0" fontId="8" fillId="0" borderId="53" xfId="0" applyFont="1" applyBorder="1" applyAlignment="1" applyProtection="1">
      <alignment horizontal="left" vertical="center" wrapText="1" shrinkToFit="1"/>
      <protection locked="0"/>
    </xf>
    <xf numFmtId="0" fontId="8" fillId="2" borderId="38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3" fillId="2" borderId="27" xfId="0" applyFont="1" applyFill="1" applyBorder="1" applyAlignment="1" applyProtection="1">
      <alignment horizontal="center" vertical="center"/>
      <protection locked="0"/>
    </xf>
    <xf numFmtId="0" fontId="13" fillId="2" borderId="26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49" fontId="15" fillId="2" borderId="14" xfId="0" applyNumberFormat="1" applyFont="1" applyFill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center" vertical="center"/>
      <protection locked="0"/>
    </xf>
    <xf numFmtId="0" fontId="15" fillId="2" borderId="17" xfId="0" applyFont="1" applyFill="1" applyBorder="1" applyAlignment="1" applyProtection="1">
      <alignment horizontal="center" vertical="center"/>
      <protection locked="0"/>
    </xf>
    <xf numFmtId="0" fontId="13" fillId="2" borderId="23" xfId="0" applyFont="1" applyFill="1" applyBorder="1" applyAlignment="1" applyProtection="1">
      <alignment horizontal="center" vertical="center"/>
      <protection locked="0"/>
    </xf>
    <xf numFmtId="0" fontId="13" fillId="2" borderId="24" xfId="0" applyFont="1" applyFill="1" applyBorder="1" applyAlignment="1" applyProtection="1">
      <alignment horizontal="center" vertical="center"/>
      <protection locked="0"/>
    </xf>
    <xf numFmtId="0" fontId="15" fillId="2" borderId="39" xfId="0" applyFont="1" applyFill="1" applyBorder="1" applyAlignment="1" applyProtection="1">
      <alignment horizontal="center" vertical="center"/>
      <protection locked="0"/>
    </xf>
    <xf numFmtId="0" fontId="15" fillId="2" borderId="41" xfId="0" applyFont="1" applyFill="1" applyBorder="1" applyAlignment="1" applyProtection="1">
      <alignment horizontal="center" vertical="center"/>
      <protection locked="0"/>
    </xf>
    <xf numFmtId="0" fontId="13" fillId="2" borderId="26" xfId="0" quotePrefix="1" applyFont="1" applyFill="1" applyBorder="1" applyAlignment="1" applyProtection="1">
      <alignment horizontal="center" vertical="center"/>
      <protection locked="0"/>
    </xf>
    <xf numFmtId="0" fontId="13" fillId="2" borderId="7" xfId="0" quotePrefix="1" applyFont="1" applyFill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left" vertical="center" shrinkToFit="1"/>
      <protection locked="0"/>
    </xf>
    <xf numFmtId="0" fontId="8" fillId="0" borderId="58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left" vertical="center" shrinkToFit="1"/>
      <protection locked="0"/>
    </xf>
    <xf numFmtId="49" fontId="7" fillId="2" borderId="14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7" xfId="0" quotePrefix="1" applyFont="1" applyFill="1" applyBorder="1" applyAlignment="1" applyProtection="1">
      <alignment horizontal="center" vertical="center"/>
      <protection locked="0"/>
    </xf>
    <xf numFmtId="0" fontId="7" fillId="2" borderId="35" xfId="0" applyFont="1" applyFill="1" applyBorder="1" applyAlignment="1" applyProtection="1">
      <alignment vertical="center"/>
      <protection locked="0"/>
    </xf>
    <xf numFmtId="0" fontId="8" fillId="2" borderId="14" xfId="0" applyFont="1" applyFill="1" applyBorder="1" applyAlignment="1" applyProtection="1">
      <alignment vertical="center"/>
      <protection locked="0"/>
    </xf>
    <xf numFmtId="49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7" fillId="2" borderId="41" xfId="0" quotePrefix="1" applyFont="1" applyFill="1" applyBorder="1" applyAlignment="1" applyProtection="1">
      <alignment horizontal="center" vertical="center"/>
      <protection locked="0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49" fontId="7" fillId="2" borderId="30" xfId="0" applyNumberFormat="1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0" fontId="7" fillId="2" borderId="33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 applyProtection="1">
      <alignment vertical="center" shrinkToFit="1"/>
      <protection locked="0"/>
    </xf>
    <xf numFmtId="0" fontId="8" fillId="0" borderId="6" xfId="0" applyFont="1" applyBorder="1" applyAlignment="1" applyProtection="1">
      <alignment horizontal="left" vertical="center" wrapText="1" shrinkToFit="1"/>
      <protection locked="0"/>
    </xf>
    <xf numFmtId="49" fontId="9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left" vertical="center" wrapText="1" shrinkToFit="1"/>
      <protection locked="0"/>
    </xf>
    <xf numFmtId="0" fontId="7" fillId="2" borderId="51" xfId="0" applyFont="1" applyFill="1" applyBorder="1" applyAlignment="1" applyProtection="1">
      <alignment horizontal="center" vertical="center"/>
      <protection locked="0"/>
    </xf>
    <xf numFmtId="0" fontId="7" fillId="2" borderId="59" xfId="0" applyFont="1" applyFill="1" applyBorder="1" applyAlignment="1" applyProtection="1">
      <alignment horizontal="center" vertical="center"/>
      <protection locked="0"/>
    </xf>
    <xf numFmtId="0" fontId="7" fillId="3" borderId="51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 applyProtection="1">
      <alignment horizontal="center" vertical="center"/>
      <protection locked="0"/>
    </xf>
    <xf numFmtId="0" fontId="7" fillId="3" borderId="59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right" vertical="center"/>
      <protection locked="0"/>
    </xf>
    <xf numFmtId="0" fontId="11" fillId="2" borderId="0" xfId="0" quotePrefix="1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8" fillId="2" borderId="4" xfId="0" applyFont="1" applyFill="1" applyBorder="1" applyAlignment="1" applyProtection="1">
      <alignment horizontal="left" vertical="center" shrinkToFit="1"/>
      <protection locked="0"/>
    </xf>
    <xf numFmtId="1" fontId="11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30" xfId="0" applyFont="1" applyFill="1" applyBorder="1" applyAlignment="1" applyProtection="1">
      <alignment horizontal="left" vertical="center" shrinkToFit="1"/>
      <protection locked="0"/>
    </xf>
    <xf numFmtId="0" fontId="7" fillId="2" borderId="55" xfId="0" applyFont="1" applyFill="1" applyBorder="1" applyAlignment="1" applyProtection="1">
      <alignment horizontal="left" vertical="center" shrinkToFit="1"/>
      <protection locked="0"/>
    </xf>
    <xf numFmtId="0" fontId="7" fillId="2" borderId="30" xfId="0" applyFont="1" applyFill="1" applyBorder="1" applyAlignment="1" applyProtection="1">
      <alignment horizontal="left" vertical="center" shrinkToFit="1"/>
      <protection locked="0"/>
    </xf>
    <xf numFmtId="0" fontId="7" fillId="2" borderId="55" xfId="0" applyFont="1" applyFill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 applyProtection="1">
      <alignment horizontal="left" vertical="center"/>
      <protection locked="0"/>
    </xf>
    <xf numFmtId="0" fontId="7" fillId="3" borderId="51" xfId="0" applyFont="1" applyFill="1" applyBorder="1" applyAlignment="1" applyProtection="1">
      <alignment horizontal="left" vertical="center"/>
      <protection locked="0"/>
    </xf>
    <xf numFmtId="0" fontId="7" fillId="3" borderId="52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horizontal="right" vertical="center"/>
      <protection locked="0"/>
    </xf>
    <xf numFmtId="0" fontId="12" fillId="2" borderId="54" xfId="0" applyFont="1" applyFill="1" applyBorder="1" applyAlignment="1" applyProtection="1">
      <alignment horizontal="right" vertical="center"/>
      <protection locked="0"/>
    </xf>
    <xf numFmtId="0" fontId="7" fillId="2" borderId="51" xfId="0" applyFont="1" applyFill="1" applyBorder="1" applyAlignment="1" applyProtection="1">
      <alignment horizontal="left" vertical="center" shrinkToFit="1"/>
      <protection locked="0"/>
    </xf>
    <xf numFmtId="0" fontId="7" fillId="2" borderId="14" xfId="0" applyFont="1" applyFill="1" applyBorder="1" applyAlignment="1" applyProtection="1">
      <alignment horizontal="left" vertical="center" shrinkToFit="1"/>
      <protection locked="0"/>
    </xf>
    <xf numFmtId="0" fontId="7" fillId="2" borderId="53" xfId="0" applyFont="1" applyFill="1" applyBorder="1" applyAlignment="1" applyProtection="1">
      <alignment horizontal="left" vertical="center" shrinkToFit="1"/>
      <protection locked="0"/>
    </xf>
    <xf numFmtId="0" fontId="7" fillId="2" borderId="0" xfId="0" applyFont="1" applyFill="1" applyAlignment="1" applyProtection="1">
      <alignment horizontal="left" vertical="center" shrinkToFit="1"/>
      <protection locked="0"/>
    </xf>
    <xf numFmtId="0" fontId="7" fillId="2" borderId="51" xfId="0" applyFont="1" applyFill="1" applyBorder="1" applyAlignment="1" applyProtection="1">
      <alignment horizontal="left" vertical="center"/>
      <protection locked="0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55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56" xfId="0" applyFont="1" applyFill="1" applyBorder="1" applyAlignment="1" applyProtection="1">
      <alignment horizontal="center" vertical="center"/>
      <protection locked="0"/>
    </xf>
    <xf numFmtId="0" fontId="8" fillId="2" borderId="35" xfId="0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8" fillId="2" borderId="57" xfId="0" applyFont="1" applyFill="1" applyBorder="1" applyAlignment="1" applyProtection="1">
      <alignment horizontal="center" vertical="center"/>
      <protection locked="0"/>
    </xf>
    <xf numFmtId="0" fontId="8" fillId="2" borderId="51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8" fillId="2" borderId="52" xfId="0" applyFont="1" applyFill="1" applyBorder="1" applyAlignment="1">
      <alignment vertical="center"/>
    </xf>
    <xf numFmtId="0" fontId="17" fillId="2" borderId="0" xfId="0" applyFont="1" applyFill="1" applyAlignment="1" applyProtection="1">
      <alignment horizontal="left" vertical="center" wrapText="1"/>
      <protection locked="0"/>
    </xf>
    <xf numFmtId="49" fontId="7" fillId="3" borderId="51" xfId="0" applyNumberFormat="1" applyFont="1" applyFill="1" applyBorder="1" applyAlignment="1" applyProtection="1">
      <alignment horizontal="center" vertical="center"/>
      <protection locked="0"/>
    </xf>
    <xf numFmtId="0" fontId="7" fillId="3" borderId="52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left" vertical="center"/>
      <protection locked="0"/>
    </xf>
    <xf numFmtId="0" fontId="7" fillId="2" borderId="35" xfId="0" applyFont="1" applyFill="1" applyBorder="1" applyAlignment="1" applyProtection="1">
      <alignment horizontal="left" vertical="center" shrinkToFit="1"/>
      <protection locked="0"/>
    </xf>
    <xf numFmtId="0" fontId="7" fillId="2" borderId="25" xfId="0" applyFont="1" applyFill="1" applyBorder="1" applyAlignment="1" applyProtection="1">
      <alignment horizontal="left" vertical="center" shrinkToFit="1"/>
      <protection locked="0"/>
    </xf>
    <xf numFmtId="0" fontId="7" fillId="2" borderId="53" xfId="0" applyFont="1" applyFill="1" applyBorder="1" applyAlignment="1" applyProtection="1">
      <alignment horizontal="left" vertical="center"/>
      <protection locked="0"/>
    </xf>
    <xf numFmtId="49" fontId="13" fillId="2" borderId="18" xfId="0" applyNumberFormat="1" applyFont="1" applyFill="1" applyBorder="1" applyAlignment="1" applyProtection="1">
      <alignment horizontal="center" vertical="center"/>
      <protection locked="0"/>
    </xf>
  </cellXfs>
  <cellStyles count="2">
    <cellStyle name="Dobry 2" xfId="1" xr:uid="{00000000-0005-0000-0000-000000000000}"/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ntry="1"/>
  <dimension ref="A1:AG256"/>
  <sheetViews>
    <sheetView showGridLines="0" showZeros="0" tabSelected="1" topLeftCell="A44" zoomScaleNormal="100" zoomScaleSheetLayoutView="100" workbookViewId="0">
      <selection activeCell="AC53" sqref="AC53"/>
    </sheetView>
  </sheetViews>
  <sheetFormatPr defaultColWidth="9.21875" defaultRowHeight="13.8"/>
  <cols>
    <col min="1" max="1" width="4.77734375" style="1" customWidth="1"/>
    <col min="2" max="2" width="36.21875" style="2" customWidth="1"/>
    <col min="3" max="3" width="11.44140625" style="3" customWidth="1"/>
    <col min="4" max="4" width="4.44140625" style="2" customWidth="1"/>
    <col min="5" max="5" width="3.5546875" style="2" customWidth="1"/>
    <col min="6" max="6" width="3.44140625" style="2" customWidth="1"/>
    <col min="7" max="7" width="5.21875" style="2" customWidth="1"/>
    <col min="8" max="9" width="4.21875" style="2" customWidth="1"/>
    <col min="10" max="10" width="3.21875" style="2" customWidth="1"/>
    <col min="11" max="14" width="4.21875" style="2" customWidth="1"/>
    <col min="15" max="15" width="4.44140625" style="2" customWidth="1"/>
    <col min="16" max="18" width="4.21875" style="2" customWidth="1"/>
    <col min="19" max="19" width="3.44140625" style="2" customWidth="1"/>
    <col min="20" max="22" width="4.21875" style="2" customWidth="1"/>
    <col min="23" max="23" width="3.44140625" style="2" customWidth="1"/>
    <col min="24" max="24" width="4.44140625" style="2" customWidth="1"/>
    <col min="25" max="25" width="3.21875" style="2" customWidth="1"/>
    <col min="26" max="26" width="3.77734375" style="2" customWidth="1"/>
    <col min="27" max="16384" width="9.21875" style="2"/>
  </cols>
  <sheetData>
    <row r="1" spans="1:26" ht="15" customHeight="1">
      <c r="A1" s="178" t="s">
        <v>155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</row>
    <row r="2" spans="1:26" ht="15" customHeight="1">
      <c r="A2" s="179" t="s">
        <v>148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</row>
    <row r="3" spans="1:26" ht="15" customHeight="1">
      <c r="A3" s="179" t="s">
        <v>149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</row>
    <row r="4" spans="1:26" ht="15" customHeight="1">
      <c r="A4" s="179" t="s">
        <v>150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</row>
    <row r="5" spans="1:26" ht="15" customHeight="1">
      <c r="A5" s="188" t="s">
        <v>151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</row>
    <row r="6" spans="1:26" ht="15" customHeight="1">
      <c r="A6" s="179" t="s">
        <v>152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</row>
    <row r="7" spans="1:26" ht="15" customHeight="1">
      <c r="A7" s="179" t="s">
        <v>153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</row>
    <row r="8" spans="1:26" ht="15" customHeight="1" thickBot="1">
      <c r="A8" s="188" t="s">
        <v>154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</row>
    <row r="9" spans="1:26" ht="13.05" customHeight="1" thickTop="1" thickBot="1">
      <c r="F9" s="4"/>
      <c r="G9" s="180" t="s">
        <v>3</v>
      </c>
      <c r="H9" s="181"/>
      <c r="I9" s="181"/>
      <c r="J9" s="181"/>
      <c r="K9" s="181"/>
      <c r="L9" s="181"/>
      <c r="M9" s="181"/>
      <c r="N9" s="182"/>
      <c r="O9" s="186" t="s">
        <v>0</v>
      </c>
      <c r="P9" s="187"/>
      <c r="Q9" s="187"/>
      <c r="R9" s="187"/>
      <c r="S9" s="186" t="s">
        <v>1</v>
      </c>
      <c r="T9" s="187"/>
      <c r="U9" s="187"/>
      <c r="V9" s="187"/>
      <c r="W9" s="186" t="s">
        <v>2</v>
      </c>
      <c r="X9" s="187"/>
      <c r="Y9" s="187"/>
      <c r="Z9" s="187"/>
    </row>
    <row r="10" spans="1:26" ht="16.5" customHeight="1" thickTop="1" thickBot="1">
      <c r="F10" s="4"/>
      <c r="G10" s="183"/>
      <c r="H10" s="184"/>
      <c r="I10" s="184"/>
      <c r="J10" s="184"/>
      <c r="K10" s="184"/>
      <c r="L10" s="184"/>
      <c r="M10" s="184"/>
      <c r="N10" s="185"/>
      <c r="O10" s="5" t="s">
        <v>4</v>
      </c>
      <c r="P10" s="5"/>
      <c r="Q10" s="5" t="s">
        <v>5</v>
      </c>
      <c r="R10" s="5"/>
      <c r="S10" s="5" t="s">
        <v>6</v>
      </c>
      <c r="T10" s="5"/>
      <c r="U10" s="5" t="s">
        <v>7</v>
      </c>
      <c r="V10" s="5"/>
      <c r="W10" s="6" t="s">
        <v>8</v>
      </c>
      <c r="X10" s="6"/>
      <c r="Y10" s="186" t="s">
        <v>9</v>
      </c>
      <c r="Z10" s="189"/>
    </row>
    <row r="11" spans="1:26" s="53" customFormat="1" ht="182.25" customHeight="1" thickTop="1" thickBot="1">
      <c r="A11" s="7" t="s">
        <v>10</v>
      </c>
      <c r="B11" s="8" t="s">
        <v>18</v>
      </c>
      <c r="C11" s="9" t="s">
        <v>27</v>
      </c>
      <c r="D11" s="57" t="s">
        <v>15</v>
      </c>
      <c r="E11" s="57" t="s">
        <v>24</v>
      </c>
      <c r="F11" s="57" t="s">
        <v>25</v>
      </c>
      <c r="G11" s="58" t="s">
        <v>11</v>
      </c>
      <c r="H11" s="59" t="s">
        <v>19</v>
      </c>
      <c r="I11" s="60" t="s">
        <v>20</v>
      </c>
      <c r="J11" s="60" t="s">
        <v>21</v>
      </c>
      <c r="K11" s="60" t="s">
        <v>22</v>
      </c>
      <c r="L11" s="60" t="s">
        <v>23</v>
      </c>
      <c r="M11" s="61" t="s">
        <v>26</v>
      </c>
      <c r="N11" s="87" t="s">
        <v>87</v>
      </c>
      <c r="O11" s="59" t="s">
        <v>12</v>
      </c>
      <c r="P11" s="62" t="s">
        <v>88</v>
      </c>
      <c r="Q11" s="59" t="s">
        <v>12</v>
      </c>
      <c r="R11" s="62" t="s">
        <v>88</v>
      </c>
      <c r="S11" s="59" t="s">
        <v>12</v>
      </c>
      <c r="T11" s="62" t="s">
        <v>88</v>
      </c>
      <c r="U11" s="59" t="s">
        <v>12</v>
      </c>
      <c r="V11" s="62" t="s">
        <v>88</v>
      </c>
      <c r="W11" s="59" t="s">
        <v>12</v>
      </c>
      <c r="X11" s="62" t="s">
        <v>88</v>
      </c>
      <c r="Y11" s="64" t="s">
        <v>12</v>
      </c>
      <c r="Z11" s="62" t="s">
        <v>88</v>
      </c>
    </row>
    <row r="12" spans="1:26" s="51" customFormat="1" ht="15" thickTop="1" thickBot="1">
      <c r="A12" s="52">
        <v>1</v>
      </c>
      <c r="B12" s="52">
        <v>2</v>
      </c>
      <c r="C12" s="52">
        <v>3</v>
      </c>
      <c r="D12" s="52">
        <v>4</v>
      </c>
      <c r="E12" s="52">
        <v>5</v>
      </c>
      <c r="F12" s="52">
        <v>6</v>
      </c>
      <c r="G12" s="52">
        <v>7</v>
      </c>
      <c r="H12" s="52">
        <v>8</v>
      </c>
      <c r="I12" s="52">
        <v>9</v>
      </c>
      <c r="J12" s="52">
        <v>10</v>
      </c>
      <c r="K12" s="52">
        <v>11</v>
      </c>
      <c r="L12" s="52">
        <v>12</v>
      </c>
      <c r="M12" s="52">
        <v>13</v>
      </c>
      <c r="N12" s="52">
        <v>14</v>
      </c>
      <c r="O12" s="48">
        <v>15</v>
      </c>
      <c r="P12" s="49">
        <v>16</v>
      </c>
      <c r="Q12" s="48">
        <v>17</v>
      </c>
      <c r="R12" s="49">
        <v>18</v>
      </c>
      <c r="S12" s="48">
        <v>19</v>
      </c>
      <c r="T12" s="49">
        <v>20</v>
      </c>
      <c r="U12" s="48">
        <v>21</v>
      </c>
      <c r="V12" s="49">
        <v>22</v>
      </c>
      <c r="W12" s="48">
        <v>23</v>
      </c>
      <c r="X12" s="49">
        <v>24</v>
      </c>
      <c r="Y12" s="48">
        <v>25</v>
      </c>
      <c r="Z12" s="49">
        <v>26</v>
      </c>
    </row>
    <row r="13" spans="1:26" s="103" customFormat="1" ht="17.100000000000001" customHeight="1" thickTop="1" thickBot="1">
      <c r="A13" s="172" t="s">
        <v>37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</row>
    <row r="14" spans="1:26" ht="17.100000000000001" customHeight="1" thickTop="1">
      <c r="A14" s="10">
        <v>1</v>
      </c>
      <c r="B14" s="84" t="s">
        <v>28</v>
      </c>
      <c r="C14" s="37" t="s">
        <v>92</v>
      </c>
      <c r="D14" s="88">
        <v>2</v>
      </c>
      <c r="E14" s="89"/>
      <c r="F14" s="89" t="s">
        <v>32</v>
      </c>
      <c r="G14" s="39">
        <f t="shared" ref="G14:G19" si="0">SUM(H14:N14)</f>
        <v>15</v>
      </c>
      <c r="H14" s="42"/>
      <c r="I14" s="54">
        <v>15</v>
      </c>
      <c r="J14" s="107"/>
      <c r="K14" s="54"/>
      <c r="L14" s="54"/>
      <c r="M14" s="54"/>
      <c r="N14" s="54"/>
      <c r="O14" s="42"/>
      <c r="P14" s="40">
        <v>15</v>
      </c>
      <c r="Q14" s="42"/>
      <c r="R14" s="40"/>
      <c r="S14" s="42"/>
      <c r="T14" s="40"/>
      <c r="U14" s="42"/>
      <c r="V14" s="40"/>
      <c r="W14" s="42"/>
      <c r="X14" s="40"/>
      <c r="Y14" s="42"/>
      <c r="Z14" s="40"/>
    </row>
    <row r="15" spans="1:26" ht="17.100000000000001" customHeight="1">
      <c r="A15" s="11">
        <v>2</v>
      </c>
      <c r="B15" s="84" t="s">
        <v>29</v>
      </c>
      <c r="C15" s="12" t="s">
        <v>91</v>
      </c>
      <c r="D15" s="88">
        <v>4</v>
      </c>
      <c r="E15" s="89">
        <v>1</v>
      </c>
      <c r="F15" s="90"/>
      <c r="G15" s="14">
        <f t="shared" si="0"/>
        <v>45</v>
      </c>
      <c r="H15" s="15">
        <v>15</v>
      </c>
      <c r="I15" s="63">
        <v>30</v>
      </c>
      <c r="J15" s="16"/>
      <c r="K15" s="63"/>
      <c r="L15" s="63"/>
      <c r="M15" s="63"/>
      <c r="N15" s="63"/>
      <c r="O15" s="15">
        <v>15</v>
      </c>
      <c r="P15" s="17">
        <v>30</v>
      </c>
      <c r="Q15" s="15"/>
      <c r="R15" s="17"/>
      <c r="S15" s="15"/>
      <c r="T15" s="17"/>
      <c r="U15" s="15"/>
      <c r="V15" s="17"/>
      <c r="W15" s="15"/>
      <c r="X15" s="17"/>
      <c r="Y15" s="15"/>
      <c r="Z15" s="17"/>
    </row>
    <row r="16" spans="1:26" ht="17.100000000000001" customHeight="1">
      <c r="A16" s="11">
        <v>3</v>
      </c>
      <c r="B16" s="84" t="s">
        <v>30</v>
      </c>
      <c r="C16" s="19" t="s">
        <v>100</v>
      </c>
      <c r="D16" s="88">
        <v>4</v>
      </c>
      <c r="E16" s="89">
        <v>1</v>
      </c>
      <c r="F16" s="89"/>
      <c r="G16" s="14">
        <f t="shared" si="0"/>
        <v>45</v>
      </c>
      <c r="H16" s="20">
        <v>15</v>
      </c>
      <c r="I16" s="21">
        <v>30</v>
      </c>
      <c r="J16" s="63"/>
      <c r="K16" s="21"/>
      <c r="L16" s="21"/>
      <c r="M16" s="21"/>
      <c r="N16" s="21"/>
      <c r="O16" s="20">
        <v>15</v>
      </c>
      <c r="P16" s="22">
        <v>30</v>
      </c>
      <c r="Q16" s="20"/>
      <c r="R16" s="22"/>
      <c r="S16" s="20"/>
      <c r="T16" s="22"/>
      <c r="U16" s="20"/>
      <c r="V16" s="22"/>
      <c r="W16" s="20"/>
      <c r="X16" s="22"/>
      <c r="Y16" s="20"/>
      <c r="Z16" s="22"/>
    </row>
    <row r="17" spans="1:26" ht="17.100000000000001" customHeight="1">
      <c r="A17" s="11">
        <v>4</v>
      </c>
      <c r="B17" s="84" t="s">
        <v>31</v>
      </c>
      <c r="C17" s="19" t="s">
        <v>93</v>
      </c>
      <c r="D17" s="88">
        <v>5</v>
      </c>
      <c r="E17" s="89" t="s">
        <v>33</v>
      </c>
      <c r="F17" s="89"/>
      <c r="G17" s="14">
        <f t="shared" si="0"/>
        <v>60</v>
      </c>
      <c r="H17" s="20">
        <v>30</v>
      </c>
      <c r="I17" s="21">
        <v>30</v>
      </c>
      <c r="J17" s="63"/>
      <c r="K17" s="21"/>
      <c r="L17" s="21"/>
      <c r="M17" s="21"/>
      <c r="N17" s="21"/>
      <c r="O17" s="20"/>
      <c r="P17" s="22"/>
      <c r="Q17" s="20">
        <v>30</v>
      </c>
      <c r="R17" s="22">
        <v>30</v>
      </c>
      <c r="S17" s="20"/>
      <c r="T17" s="22"/>
      <c r="U17" s="20"/>
      <c r="V17" s="22"/>
      <c r="W17" s="20"/>
      <c r="X17" s="22"/>
      <c r="Y17" s="20"/>
      <c r="Z17" s="22"/>
    </row>
    <row r="18" spans="1:26" ht="17.100000000000001" customHeight="1">
      <c r="A18" s="11">
        <v>5</v>
      </c>
      <c r="B18" s="122" t="s">
        <v>89</v>
      </c>
      <c r="C18" s="12" t="s">
        <v>90</v>
      </c>
      <c r="D18" s="123">
        <v>3</v>
      </c>
      <c r="E18" s="124"/>
      <c r="F18" s="124">
        <v>1</v>
      </c>
      <c r="G18" s="14">
        <f t="shared" si="0"/>
        <v>30</v>
      </c>
      <c r="H18" s="15">
        <v>15</v>
      </c>
      <c r="I18" s="63">
        <v>15</v>
      </c>
      <c r="J18" s="63"/>
      <c r="K18" s="63"/>
      <c r="L18" s="63"/>
      <c r="M18" s="63"/>
      <c r="N18" s="63"/>
      <c r="O18" s="15">
        <v>15</v>
      </c>
      <c r="P18" s="17">
        <v>15</v>
      </c>
      <c r="Q18" s="15"/>
      <c r="R18" s="17"/>
      <c r="S18" s="15"/>
      <c r="T18" s="17"/>
      <c r="U18" s="15"/>
      <c r="V18" s="17"/>
      <c r="W18" s="15"/>
      <c r="X18" s="17"/>
      <c r="Y18" s="15"/>
      <c r="Z18" s="17"/>
    </row>
    <row r="19" spans="1:26" ht="17.100000000000001" customHeight="1" thickBot="1">
      <c r="A19" s="25">
        <v>6</v>
      </c>
      <c r="B19" s="125" t="s">
        <v>44</v>
      </c>
      <c r="C19" s="24" t="s">
        <v>76</v>
      </c>
      <c r="D19" s="25">
        <v>4</v>
      </c>
      <c r="E19" s="26" t="s">
        <v>35</v>
      </c>
      <c r="F19" s="26"/>
      <c r="G19" s="27">
        <f t="shared" si="0"/>
        <v>75</v>
      </c>
      <c r="H19" s="28">
        <v>30</v>
      </c>
      <c r="I19" s="29">
        <v>15</v>
      </c>
      <c r="J19" s="29"/>
      <c r="K19" s="29">
        <v>30</v>
      </c>
      <c r="L19" s="29"/>
      <c r="M19" s="29"/>
      <c r="N19" s="29"/>
      <c r="O19" s="28"/>
      <c r="P19" s="30"/>
      <c r="Q19" s="28"/>
      <c r="R19" s="30"/>
      <c r="S19" s="28">
        <v>30</v>
      </c>
      <c r="T19" s="41">
        <v>45</v>
      </c>
      <c r="U19" s="28"/>
      <c r="V19" s="30"/>
      <c r="W19" s="28"/>
      <c r="X19" s="30"/>
      <c r="Y19" s="28"/>
      <c r="Z19" s="30"/>
    </row>
    <row r="20" spans="1:26" s="103" customFormat="1" ht="17.100000000000001" customHeight="1" thickTop="1" thickBot="1">
      <c r="A20" s="176" t="s">
        <v>11</v>
      </c>
      <c r="B20" s="177"/>
      <c r="C20" s="126"/>
      <c r="D20" s="127">
        <f>SUM(D14:D19)</f>
        <v>22</v>
      </c>
      <c r="E20" s="128"/>
      <c r="F20" s="128"/>
      <c r="G20" s="127">
        <f t="shared" ref="G20:Z20" si="1">SUM(G14:G19)</f>
        <v>270</v>
      </c>
      <c r="H20" s="129">
        <f t="shared" si="1"/>
        <v>105</v>
      </c>
      <c r="I20" s="130">
        <f t="shared" si="1"/>
        <v>135</v>
      </c>
      <c r="J20" s="130">
        <f t="shared" si="1"/>
        <v>0</v>
      </c>
      <c r="K20" s="130">
        <f t="shared" si="1"/>
        <v>30</v>
      </c>
      <c r="L20" s="130">
        <f t="shared" si="1"/>
        <v>0</v>
      </c>
      <c r="M20" s="130">
        <f t="shared" si="1"/>
        <v>0</v>
      </c>
      <c r="N20" s="131">
        <f t="shared" si="1"/>
        <v>0</v>
      </c>
      <c r="O20" s="129">
        <f t="shared" si="1"/>
        <v>45</v>
      </c>
      <c r="P20" s="131">
        <f t="shared" si="1"/>
        <v>90</v>
      </c>
      <c r="Q20" s="129">
        <f t="shared" si="1"/>
        <v>30</v>
      </c>
      <c r="R20" s="131">
        <f t="shared" si="1"/>
        <v>30</v>
      </c>
      <c r="S20" s="129">
        <f t="shared" si="1"/>
        <v>30</v>
      </c>
      <c r="T20" s="132">
        <f t="shared" si="1"/>
        <v>45</v>
      </c>
      <c r="U20" s="129">
        <f t="shared" si="1"/>
        <v>0</v>
      </c>
      <c r="V20" s="131">
        <f t="shared" si="1"/>
        <v>0</v>
      </c>
      <c r="W20" s="129">
        <f t="shared" si="1"/>
        <v>0</v>
      </c>
      <c r="X20" s="131">
        <f t="shared" si="1"/>
        <v>0</v>
      </c>
      <c r="Y20" s="129">
        <f t="shared" si="1"/>
        <v>0</v>
      </c>
      <c r="Z20" s="131">
        <f t="shared" si="1"/>
        <v>0</v>
      </c>
    </row>
    <row r="21" spans="1:26" ht="17.100000000000001" customHeight="1" thickTop="1" thickBot="1">
      <c r="A21" s="172" t="s">
        <v>103</v>
      </c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</row>
    <row r="22" spans="1:26" ht="17.100000000000001" customHeight="1" thickTop="1">
      <c r="A22" s="25">
        <v>1</v>
      </c>
      <c r="B22" s="84" t="s">
        <v>50</v>
      </c>
      <c r="C22" s="24" t="s">
        <v>68</v>
      </c>
      <c r="D22" s="25">
        <v>3</v>
      </c>
      <c r="E22" s="26"/>
      <c r="F22" s="26" t="s">
        <v>32</v>
      </c>
      <c r="G22" s="27">
        <f>SUM(H22:N22)</f>
        <v>30</v>
      </c>
      <c r="H22" s="28">
        <v>15</v>
      </c>
      <c r="I22" s="29"/>
      <c r="J22" s="29"/>
      <c r="K22" s="29">
        <v>15</v>
      </c>
      <c r="L22" s="29"/>
      <c r="M22" s="29"/>
      <c r="N22" s="29"/>
      <c r="O22" s="28">
        <v>15</v>
      </c>
      <c r="P22" s="30">
        <v>15</v>
      </c>
      <c r="Q22" s="28"/>
      <c r="R22" s="30"/>
      <c r="S22" s="28"/>
      <c r="T22" s="41"/>
      <c r="U22" s="28"/>
      <c r="V22" s="30"/>
      <c r="W22" s="28"/>
      <c r="X22" s="30"/>
      <c r="Y22" s="28"/>
      <c r="Z22" s="30"/>
    </row>
    <row r="23" spans="1:26" ht="17.100000000000001" customHeight="1">
      <c r="A23" s="11">
        <v>2</v>
      </c>
      <c r="B23" s="84" t="s">
        <v>51</v>
      </c>
      <c r="C23" s="12" t="s">
        <v>77</v>
      </c>
      <c r="D23" s="11">
        <v>5</v>
      </c>
      <c r="E23" s="13" t="s">
        <v>35</v>
      </c>
      <c r="F23" s="13"/>
      <c r="G23" s="14">
        <f>SUM(H23:N23)</f>
        <v>60</v>
      </c>
      <c r="H23" s="15">
        <v>15</v>
      </c>
      <c r="I23" s="63">
        <v>30</v>
      </c>
      <c r="J23" s="63"/>
      <c r="K23" s="63">
        <v>15</v>
      </c>
      <c r="L23" s="63"/>
      <c r="M23" s="63"/>
      <c r="N23" s="63"/>
      <c r="O23" s="15"/>
      <c r="P23" s="17"/>
      <c r="Q23" s="15"/>
      <c r="R23" s="17"/>
      <c r="S23" s="15">
        <v>15</v>
      </c>
      <c r="T23" s="46">
        <v>45</v>
      </c>
      <c r="U23" s="15"/>
      <c r="V23" s="17"/>
      <c r="W23" s="15"/>
      <c r="X23" s="17"/>
      <c r="Y23" s="15"/>
      <c r="Z23" s="17"/>
    </row>
    <row r="24" spans="1:26" ht="17.100000000000001" customHeight="1" thickBot="1">
      <c r="A24" s="11">
        <v>3</v>
      </c>
      <c r="B24" s="94" t="s">
        <v>52</v>
      </c>
      <c r="C24" s="12" t="s">
        <v>83</v>
      </c>
      <c r="D24" s="11">
        <v>4</v>
      </c>
      <c r="E24" s="13"/>
      <c r="F24" s="13" t="s">
        <v>36</v>
      </c>
      <c r="G24" s="14">
        <f>SUM(H24:N24)</f>
        <v>45</v>
      </c>
      <c r="H24" s="15">
        <v>15</v>
      </c>
      <c r="I24" s="63"/>
      <c r="J24" s="63"/>
      <c r="K24" s="63">
        <v>15</v>
      </c>
      <c r="L24" s="63"/>
      <c r="M24" s="63"/>
      <c r="N24" s="63">
        <v>15</v>
      </c>
      <c r="O24" s="15"/>
      <c r="P24" s="17"/>
      <c r="Q24" s="15"/>
      <c r="R24" s="17"/>
      <c r="S24" s="15"/>
      <c r="T24" s="46"/>
      <c r="U24" s="15">
        <v>15</v>
      </c>
      <c r="V24" s="17">
        <v>30</v>
      </c>
      <c r="W24" s="15"/>
      <c r="X24" s="17"/>
      <c r="Y24" s="15"/>
      <c r="Z24" s="17"/>
    </row>
    <row r="25" spans="1:26" s="103" customFormat="1" ht="17.100000000000001" customHeight="1" thickTop="1" thickBot="1">
      <c r="A25" s="176" t="s">
        <v>11</v>
      </c>
      <c r="B25" s="193"/>
      <c r="C25" s="126"/>
      <c r="D25" s="127">
        <f>SUM(D22:D24)</f>
        <v>12</v>
      </c>
      <c r="E25" s="128"/>
      <c r="F25" s="128"/>
      <c r="G25" s="127">
        <f t="shared" ref="G25:Z25" si="2">SUM(G22:G24)</f>
        <v>135</v>
      </c>
      <c r="H25" s="129">
        <f t="shared" si="2"/>
        <v>45</v>
      </c>
      <c r="I25" s="130">
        <f t="shared" si="2"/>
        <v>30</v>
      </c>
      <c r="J25" s="130">
        <f t="shared" si="2"/>
        <v>0</v>
      </c>
      <c r="K25" s="130">
        <f t="shared" si="2"/>
        <v>45</v>
      </c>
      <c r="L25" s="130">
        <f t="shared" si="2"/>
        <v>0</v>
      </c>
      <c r="M25" s="130">
        <f t="shared" si="2"/>
        <v>0</v>
      </c>
      <c r="N25" s="130">
        <f t="shared" si="2"/>
        <v>15</v>
      </c>
      <c r="O25" s="129">
        <f t="shared" si="2"/>
        <v>15</v>
      </c>
      <c r="P25" s="131">
        <f t="shared" si="2"/>
        <v>15</v>
      </c>
      <c r="Q25" s="129">
        <f t="shared" si="2"/>
        <v>0</v>
      </c>
      <c r="R25" s="131">
        <f t="shared" si="2"/>
        <v>0</v>
      </c>
      <c r="S25" s="129">
        <f t="shared" si="2"/>
        <v>15</v>
      </c>
      <c r="T25" s="131">
        <f t="shared" si="2"/>
        <v>45</v>
      </c>
      <c r="U25" s="129">
        <f t="shared" si="2"/>
        <v>15</v>
      </c>
      <c r="V25" s="131">
        <f t="shared" si="2"/>
        <v>30</v>
      </c>
      <c r="W25" s="129">
        <f t="shared" si="2"/>
        <v>0</v>
      </c>
      <c r="X25" s="131">
        <f t="shared" si="2"/>
        <v>0</v>
      </c>
      <c r="Y25" s="129">
        <f t="shared" si="2"/>
        <v>0</v>
      </c>
      <c r="Z25" s="131">
        <f t="shared" si="2"/>
        <v>0</v>
      </c>
    </row>
    <row r="26" spans="1:26" ht="17.100000000000001" customHeight="1" thickTop="1" thickBot="1">
      <c r="A26" s="194" t="s">
        <v>104</v>
      </c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</row>
    <row r="27" spans="1:26" s="111" customFormat="1" ht="17.100000000000001" customHeight="1" thickTop="1">
      <c r="A27" s="25">
        <v>1</v>
      </c>
      <c r="B27" s="84" t="s">
        <v>53</v>
      </c>
      <c r="C27" s="24" t="s">
        <v>105</v>
      </c>
      <c r="D27" s="25">
        <v>3</v>
      </c>
      <c r="E27" s="26" t="s">
        <v>32</v>
      </c>
      <c r="F27" s="26"/>
      <c r="G27" s="27">
        <f>SUM(H27:N27)</f>
        <v>30</v>
      </c>
      <c r="H27" s="28">
        <v>15</v>
      </c>
      <c r="I27" s="29"/>
      <c r="J27" s="29"/>
      <c r="K27" s="29">
        <v>15</v>
      </c>
      <c r="L27" s="29"/>
      <c r="M27" s="29"/>
      <c r="N27" s="29"/>
      <c r="O27" s="28">
        <v>15</v>
      </c>
      <c r="P27" s="30">
        <v>15</v>
      </c>
      <c r="Q27" s="28"/>
      <c r="R27" s="30"/>
      <c r="S27" s="28"/>
      <c r="T27" s="41"/>
      <c r="U27" s="28"/>
      <c r="V27" s="30"/>
      <c r="W27" s="28"/>
      <c r="X27" s="30"/>
      <c r="Y27" s="28"/>
      <c r="Z27" s="30"/>
    </row>
    <row r="28" spans="1:26" s="111" customFormat="1" ht="17.100000000000001" customHeight="1">
      <c r="A28" s="11">
        <v>2</v>
      </c>
      <c r="B28" s="84" t="s">
        <v>54</v>
      </c>
      <c r="C28" s="12" t="s">
        <v>106</v>
      </c>
      <c r="D28" s="11">
        <v>5</v>
      </c>
      <c r="E28" s="13" t="s">
        <v>33</v>
      </c>
      <c r="F28" s="13"/>
      <c r="G28" s="14">
        <f>SUM(H28:N28)</f>
        <v>60</v>
      </c>
      <c r="H28" s="15">
        <v>30</v>
      </c>
      <c r="I28" s="63"/>
      <c r="J28" s="63"/>
      <c r="K28" s="63">
        <v>30</v>
      </c>
      <c r="L28" s="63"/>
      <c r="M28" s="63"/>
      <c r="N28" s="63"/>
      <c r="O28" s="15"/>
      <c r="P28" s="17"/>
      <c r="Q28" s="15">
        <v>30</v>
      </c>
      <c r="R28" s="17">
        <v>30</v>
      </c>
      <c r="S28" s="15"/>
      <c r="T28" s="46"/>
      <c r="U28" s="15"/>
      <c r="V28" s="17"/>
      <c r="W28" s="15"/>
      <c r="X28" s="17"/>
      <c r="Y28" s="15"/>
      <c r="Z28" s="17"/>
    </row>
    <row r="29" spans="1:26" s="111" customFormat="1" ht="17.100000000000001" customHeight="1">
      <c r="A29" s="11">
        <v>3</v>
      </c>
      <c r="B29" s="84" t="s">
        <v>34</v>
      </c>
      <c r="C29" s="24" t="s">
        <v>71</v>
      </c>
      <c r="D29" s="25">
        <v>5</v>
      </c>
      <c r="E29" s="26" t="s">
        <v>33</v>
      </c>
      <c r="F29" s="26"/>
      <c r="G29" s="27">
        <f>SUM(H29:N29)</f>
        <v>60</v>
      </c>
      <c r="H29" s="28">
        <v>30</v>
      </c>
      <c r="I29" s="29"/>
      <c r="J29" s="29"/>
      <c r="K29" s="29">
        <v>15</v>
      </c>
      <c r="L29" s="29"/>
      <c r="M29" s="29"/>
      <c r="N29" s="29">
        <v>15</v>
      </c>
      <c r="O29" s="28"/>
      <c r="P29" s="30"/>
      <c r="Q29" s="28">
        <v>30</v>
      </c>
      <c r="R29" s="30">
        <v>30</v>
      </c>
      <c r="S29" s="28"/>
      <c r="T29" s="30"/>
      <c r="U29" s="28"/>
      <c r="V29" s="30"/>
      <c r="W29" s="28"/>
      <c r="X29" s="30"/>
      <c r="Y29" s="28"/>
      <c r="Z29" s="30"/>
    </row>
    <row r="30" spans="1:26" s="111" customFormat="1" ht="17.100000000000001" customHeight="1">
      <c r="A30" s="11">
        <v>4</v>
      </c>
      <c r="B30" s="84" t="s">
        <v>55</v>
      </c>
      <c r="C30" s="12" t="s">
        <v>78</v>
      </c>
      <c r="D30" s="11">
        <v>4</v>
      </c>
      <c r="E30" s="13"/>
      <c r="F30" s="13" t="s">
        <v>35</v>
      </c>
      <c r="G30" s="14">
        <f>SUM(H30:N30)</f>
        <v>60</v>
      </c>
      <c r="H30" s="15">
        <v>15</v>
      </c>
      <c r="I30" s="63"/>
      <c r="J30" s="63"/>
      <c r="K30" s="63">
        <v>45</v>
      </c>
      <c r="L30" s="63"/>
      <c r="M30" s="63"/>
      <c r="N30" s="63"/>
      <c r="O30" s="15"/>
      <c r="P30" s="17"/>
      <c r="Q30" s="15"/>
      <c r="R30" s="17"/>
      <c r="S30" s="15">
        <v>15</v>
      </c>
      <c r="T30" s="46">
        <v>45</v>
      </c>
      <c r="U30" s="15"/>
      <c r="V30" s="17"/>
      <c r="W30" s="15"/>
      <c r="X30" s="17"/>
      <c r="Y30" s="15"/>
      <c r="Z30" s="17"/>
    </row>
    <row r="31" spans="1:26" s="111" customFormat="1" ht="17.100000000000001" customHeight="1">
      <c r="A31" s="11">
        <v>5</v>
      </c>
      <c r="B31" s="84" t="s">
        <v>43</v>
      </c>
      <c r="C31" s="148" t="s">
        <v>120</v>
      </c>
      <c r="D31" s="25">
        <v>5</v>
      </c>
      <c r="E31" s="26" t="s">
        <v>36</v>
      </c>
      <c r="F31" s="26"/>
      <c r="G31" s="27">
        <f t="shared" ref="G31" si="3">SUM(H31:N31)</f>
        <v>75</v>
      </c>
      <c r="H31" s="28">
        <v>30</v>
      </c>
      <c r="I31" s="29"/>
      <c r="J31" s="29"/>
      <c r="K31" s="29">
        <v>15</v>
      </c>
      <c r="L31" s="29"/>
      <c r="M31" s="29"/>
      <c r="N31" s="29">
        <v>30</v>
      </c>
      <c r="O31" s="28"/>
      <c r="P31" s="30"/>
      <c r="Q31" s="28"/>
      <c r="R31" s="30"/>
      <c r="S31" s="28"/>
      <c r="T31" s="41"/>
      <c r="U31" s="28">
        <v>30</v>
      </c>
      <c r="V31" s="30">
        <v>45</v>
      </c>
      <c r="W31" s="28"/>
      <c r="X31" s="30"/>
      <c r="Y31" s="28"/>
      <c r="Z31" s="30"/>
    </row>
    <row r="32" spans="1:26" s="111" customFormat="1" ht="17.100000000000001" customHeight="1" thickBot="1">
      <c r="A32" s="11">
        <v>6</v>
      </c>
      <c r="B32" s="84" t="s">
        <v>56</v>
      </c>
      <c r="C32" s="12" t="s">
        <v>85</v>
      </c>
      <c r="D32" s="11">
        <v>2</v>
      </c>
      <c r="E32" s="13"/>
      <c r="F32" s="13" t="s">
        <v>65</v>
      </c>
      <c r="G32" s="14">
        <f>SUM(H32:N32)</f>
        <v>30</v>
      </c>
      <c r="H32" s="15">
        <v>15</v>
      </c>
      <c r="I32" s="63"/>
      <c r="J32" s="63"/>
      <c r="K32" s="63">
        <v>15</v>
      </c>
      <c r="L32" s="63"/>
      <c r="M32" s="63"/>
      <c r="N32" s="63"/>
      <c r="O32" s="15"/>
      <c r="P32" s="17"/>
      <c r="Q32" s="15"/>
      <c r="R32" s="17"/>
      <c r="S32" s="15"/>
      <c r="T32" s="46"/>
      <c r="U32" s="15"/>
      <c r="V32" s="17"/>
      <c r="W32" s="15">
        <v>15</v>
      </c>
      <c r="X32" s="17">
        <v>15</v>
      </c>
      <c r="Y32" s="15"/>
      <c r="Z32" s="17"/>
    </row>
    <row r="33" spans="1:26" s="108" customFormat="1" ht="17.100000000000001" customHeight="1" thickTop="1" thickBot="1">
      <c r="A33" s="133" t="s">
        <v>11</v>
      </c>
      <c r="B33" s="134"/>
      <c r="C33" s="113"/>
      <c r="D33" s="127">
        <f>SUM(D27:D32)</f>
        <v>24</v>
      </c>
      <c r="E33" s="128"/>
      <c r="F33" s="128"/>
      <c r="G33" s="127">
        <f>SUM(G27:G32)</f>
        <v>315</v>
      </c>
      <c r="H33" s="129">
        <f>SUM(H27:H32)</f>
        <v>135</v>
      </c>
      <c r="I33" s="130">
        <f>SUM(I27:I32)</f>
        <v>0</v>
      </c>
      <c r="J33" s="130">
        <f t="shared" ref="J33:M33" si="4">SUM(J27:J32)</f>
        <v>0</v>
      </c>
      <c r="K33" s="130">
        <f t="shared" si="4"/>
        <v>135</v>
      </c>
      <c r="L33" s="130">
        <f t="shared" si="4"/>
        <v>0</v>
      </c>
      <c r="M33" s="130">
        <f t="shared" si="4"/>
        <v>0</v>
      </c>
      <c r="N33" s="130">
        <f t="shared" ref="N33:Z33" si="5">SUM(N27:N32)</f>
        <v>45</v>
      </c>
      <c r="O33" s="129">
        <f t="shared" si="5"/>
        <v>15</v>
      </c>
      <c r="P33" s="131">
        <f t="shared" si="5"/>
        <v>15</v>
      </c>
      <c r="Q33" s="129">
        <f t="shared" si="5"/>
        <v>60</v>
      </c>
      <c r="R33" s="131">
        <f t="shared" si="5"/>
        <v>60</v>
      </c>
      <c r="S33" s="129">
        <f t="shared" si="5"/>
        <v>15</v>
      </c>
      <c r="T33" s="131">
        <f t="shared" si="5"/>
        <v>45</v>
      </c>
      <c r="U33" s="129">
        <f t="shared" si="5"/>
        <v>30</v>
      </c>
      <c r="V33" s="131">
        <f t="shared" si="5"/>
        <v>45</v>
      </c>
      <c r="W33" s="129">
        <f t="shared" si="5"/>
        <v>15</v>
      </c>
      <c r="X33" s="131">
        <f t="shared" si="5"/>
        <v>15</v>
      </c>
      <c r="Y33" s="114">
        <f t="shared" si="5"/>
        <v>0</v>
      </c>
      <c r="Z33" s="115">
        <f t="shared" si="5"/>
        <v>0</v>
      </c>
    </row>
    <row r="34" spans="1:26" ht="17.100000000000001" customHeight="1" thickTop="1" thickBot="1">
      <c r="A34" s="172" t="s">
        <v>107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</row>
    <row r="35" spans="1:26" s="111" customFormat="1" ht="17.100000000000001" customHeight="1" thickTop="1">
      <c r="A35" s="10">
        <v>1</v>
      </c>
      <c r="B35" s="84" t="s">
        <v>45</v>
      </c>
      <c r="C35" s="37" t="s">
        <v>108</v>
      </c>
      <c r="D35" s="10">
        <v>4</v>
      </c>
      <c r="E35" s="38" t="s">
        <v>32</v>
      </c>
      <c r="F35" s="38"/>
      <c r="G35" s="27">
        <f>SUM(H35:N35)</f>
        <v>60</v>
      </c>
      <c r="H35" s="42">
        <v>15</v>
      </c>
      <c r="I35" s="54">
        <v>15</v>
      </c>
      <c r="J35" s="54"/>
      <c r="K35" s="54">
        <v>30</v>
      </c>
      <c r="L35" s="54"/>
      <c r="M35" s="54"/>
      <c r="N35" s="54"/>
      <c r="O35" s="42">
        <v>15</v>
      </c>
      <c r="P35" s="40">
        <v>45</v>
      </c>
      <c r="Q35" s="42"/>
      <c r="R35" s="40"/>
      <c r="S35" s="109"/>
      <c r="T35" s="120"/>
      <c r="U35" s="109"/>
      <c r="V35" s="110"/>
      <c r="W35" s="109"/>
      <c r="X35" s="110"/>
      <c r="Y35" s="109"/>
      <c r="Z35" s="110"/>
    </row>
    <row r="36" spans="1:26" s="111" customFormat="1" ht="17.100000000000001" customHeight="1" thickBot="1">
      <c r="A36" s="11">
        <v>2</v>
      </c>
      <c r="B36" s="84" t="s">
        <v>46</v>
      </c>
      <c r="C36" s="12" t="s">
        <v>109</v>
      </c>
      <c r="D36" s="11">
        <v>6</v>
      </c>
      <c r="E36" s="13" t="s">
        <v>33</v>
      </c>
      <c r="F36" s="13"/>
      <c r="G36" s="14">
        <f>SUM(H36:N36)</f>
        <v>75</v>
      </c>
      <c r="H36" s="15">
        <v>30</v>
      </c>
      <c r="I36" s="63">
        <v>15</v>
      </c>
      <c r="J36" s="63"/>
      <c r="K36" s="63">
        <v>30</v>
      </c>
      <c r="L36" s="63"/>
      <c r="M36" s="63"/>
      <c r="N36" s="63"/>
      <c r="O36" s="15"/>
      <c r="P36" s="17"/>
      <c r="Q36" s="15">
        <v>30</v>
      </c>
      <c r="R36" s="17">
        <v>45</v>
      </c>
      <c r="S36" s="112"/>
      <c r="T36" s="121"/>
      <c r="U36" s="112"/>
      <c r="V36" s="100"/>
      <c r="W36" s="112"/>
      <c r="X36" s="100"/>
      <c r="Y36" s="112"/>
      <c r="Z36" s="100"/>
    </row>
    <row r="37" spans="1:26" s="108" customFormat="1" ht="17.100000000000001" customHeight="1" thickTop="1" thickBot="1">
      <c r="A37" s="176" t="s">
        <v>11</v>
      </c>
      <c r="B37" s="177"/>
      <c r="C37" s="126"/>
      <c r="D37" s="127">
        <f>SUM(D35:D36)</f>
        <v>10</v>
      </c>
      <c r="E37" s="128"/>
      <c r="F37" s="128"/>
      <c r="G37" s="127">
        <f t="shared" ref="G37:Z37" si="6">SUM(G35:G36)</f>
        <v>135</v>
      </c>
      <c r="H37" s="129">
        <f t="shared" si="6"/>
        <v>45</v>
      </c>
      <c r="I37" s="130">
        <f t="shared" si="6"/>
        <v>30</v>
      </c>
      <c r="J37" s="130">
        <f t="shared" si="6"/>
        <v>0</v>
      </c>
      <c r="K37" s="130">
        <f t="shared" si="6"/>
        <v>60</v>
      </c>
      <c r="L37" s="130">
        <f t="shared" si="6"/>
        <v>0</v>
      </c>
      <c r="M37" s="130">
        <f t="shared" si="6"/>
        <v>0</v>
      </c>
      <c r="N37" s="131">
        <f t="shared" si="6"/>
        <v>0</v>
      </c>
      <c r="O37" s="129">
        <f t="shared" si="6"/>
        <v>15</v>
      </c>
      <c r="P37" s="131">
        <f t="shared" si="6"/>
        <v>45</v>
      </c>
      <c r="Q37" s="129">
        <f t="shared" si="6"/>
        <v>30</v>
      </c>
      <c r="R37" s="131">
        <f t="shared" si="6"/>
        <v>45</v>
      </c>
      <c r="S37" s="114">
        <f t="shared" si="6"/>
        <v>0</v>
      </c>
      <c r="T37" s="115">
        <f t="shared" si="6"/>
        <v>0</v>
      </c>
      <c r="U37" s="114">
        <f t="shared" si="6"/>
        <v>0</v>
      </c>
      <c r="V37" s="115">
        <f t="shared" si="6"/>
        <v>0</v>
      </c>
      <c r="W37" s="114">
        <f t="shared" si="6"/>
        <v>0</v>
      </c>
      <c r="X37" s="115">
        <f t="shared" si="6"/>
        <v>0</v>
      </c>
      <c r="Y37" s="114">
        <f t="shared" si="6"/>
        <v>0</v>
      </c>
      <c r="Z37" s="115">
        <f t="shared" si="6"/>
        <v>0</v>
      </c>
    </row>
    <row r="38" spans="1:26" ht="17.100000000000001" customHeight="1" thickTop="1" thickBot="1">
      <c r="A38" s="172" t="s">
        <v>110</v>
      </c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</row>
    <row r="39" spans="1:26" s="111" customFormat="1" ht="17.100000000000001" customHeight="1" thickTop="1">
      <c r="A39" s="89">
        <v>1</v>
      </c>
      <c r="B39" s="84" t="s">
        <v>111</v>
      </c>
      <c r="C39" s="37" t="s">
        <v>112</v>
      </c>
      <c r="D39" s="10">
        <v>3</v>
      </c>
      <c r="E39" s="38"/>
      <c r="F39" s="38" t="s">
        <v>35</v>
      </c>
      <c r="G39" s="39">
        <f>SUM(H39:N39)</f>
        <v>30</v>
      </c>
      <c r="H39" s="42"/>
      <c r="I39" s="54"/>
      <c r="J39" s="54"/>
      <c r="K39" s="54">
        <v>15</v>
      </c>
      <c r="L39" s="54"/>
      <c r="M39" s="54"/>
      <c r="N39" s="54">
        <v>15</v>
      </c>
      <c r="O39" s="109"/>
      <c r="P39" s="110"/>
      <c r="Q39" s="109"/>
      <c r="R39" s="110"/>
      <c r="S39" s="109"/>
      <c r="T39" s="40">
        <v>30</v>
      </c>
      <c r="U39" s="42"/>
      <c r="V39" s="40"/>
      <c r="W39" s="109"/>
      <c r="X39" s="110"/>
      <c r="Y39" s="109"/>
      <c r="Z39" s="110"/>
    </row>
    <row r="40" spans="1:26" s="111" customFormat="1" ht="17.100000000000001" customHeight="1">
      <c r="A40" s="89">
        <v>2</v>
      </c>
      <c r="B40" s="84" t="s">
        <v>113</v>
      </c>
      <c r="C40" s="12" t="s">
        <v>114</v>
      </c>
      <c r="D40" s="11">
        <v>5</v>
      </c>
      <c r="E40" s="13" t="s">
        <v>36</v>
      </c>
      <c r="F40" s="13"/>
      <c r="G40" s="27">
        <f>SUM(H40:N40)</f>
        <v>60</v>
      </c>
      <c r="H40" s="15">
        <v>30</v>
      </c>
      <c r="I40" s="63"/>
      <c r="J40" s="16"/>
      <c r="K40" s="63">
        <v>15</v>
      </c>
      <c r="L40" s="63"/>
      <c r="M40" s="63"/>
      <c r="N40" s="63">
        <v>15</v>
      </c>
      <c r="O40" s="112"/>
      <c r="P40" s="100"/>
      <c r="Q40" s="112"/>
      <c r="R40" s="100"/>
      <c r="S40" s="112"/>
      <c r="T40" s="17"/>
      <c r="U40" s="15">
        <v>30</v>
      </c>
      <c r="V40" s="17">
        <v>30</v>
      </c>
      <c r="W40" s="112"/>
      <c r="X40" s="100"/>
      <c r="Y40" s="112"/>
      <c r="Z40" s="100"/>
    </row>
    <row r="41" spans="1:26" s="111" customFormat="1" ht="17.100000000000001" customHeight="1" thickBot="1">
      <c r="A41" s="91">
        <v>3</v>
      </c>
      <c r="B41" s="102" t="s">
        <v>47</v>
      </c>
      <c r="C41" s="32" t="s">
        <v>115</v>
      </c>
      <c r="D41" s="31">
        <v>4</v>
      </c>
      <c r="E41" s="33"/>
      <c r="F41" s="33" t="s">
        <v>36</v>
      </c>
      <c r="G41" s="34">
        <f>SUM(H41:N41)</f>
        <v>45</v>
      </c>
      <c r="H41" s="35"/>
      <c r="I41" s="23"/>
      <c r="J41" s="23"/>
      <c r="K41" s="23">
        <v>15</v>
      </c>
      <c r="L41" s="23"/>
      <c r="M41" s="23"/>
      <c r="N41" s="23">
        <v>30</v>
      </c>
      <c r="O41" s="116"/>
      <c r="P41" s="117"/>
      <c r="Q41" s="116"/>
      <c r="R41" s="117"/>
      <c r="S41" s="116"/>
      <c r="T41" s="36"/>
      <c r="U41" s="35"/>
      <c r="V41" s="36">
        <v>45</v>
      </c>
      <c r="W41" s="116"/>
      <c r="X41" s="117"/>
      <c r="Y41" s="116"/>
      <c r="Z41" s="117"/>
    </row>
    <row r="42" spans="1:26" s="108" customFormat="1" ht="17.100000000000001" customHeight="1" thickTop="1" thickBot="1">
      <c r="A42" s="176" t="s">
        <v>11</v>
      </c>
      <c r="B42" s="177"/>
      <c r="C42" s="135"/>
      <c r="D42" s="136">
        <f>SUM(D39:D41)</f>
        <v>12</v>
      </c>
      <c r="E42" s="137"/>
      <c r="F42" s="137"/>
      <c r="G42" s="127">
        <f t="shared" ref="G42:Z42" si="7">SUM(G39:G41)</f>
        <v>135</v>
      </c>
      <c r="H42" s="138">
        <f t="shared" si="7"/>
        <v>30</v>
      </c>
      <c r="I42" s="139">
        <f t="shared" si="7"/>
        <v>0</v>
      </c>
      <c r="J42" s="139">
        <f t="shared" si="7"/>
        <v>0</v>
      </c>
      <c r="K42" s="139">
        <f t="shared" si="7"/>
        <v>45</v>
      </c>
      <c r="L42" s="139">
        <f t="shared" si="7"/>
        <v>0</v>
      </c>
      <c r="M42" s="139">
        <f t="shared" si="7"/>
        <v>0</v>
      </c>
      <c r="N42" s="139">
        <f t="shared" si="7"/>
        <v>60</v>
      </c>
      <c r="O42" s="118">
        <f t="shared" si="7"/>
        <v>0</v>
      </c>
      <c r="P42" s="119">
        <f t="shared" si="7"/>
        <v>0</v>
      </c>
      <c r="Q42" s="118">
        <f t="shared" si="7"/>
        <v>0</v>
      </c>
      <c r="R42" s="119">
        <f t="shared" si="7"/>
        <v>0</v>
      </c>
      <c r="S42" s="118">
        <f t="shared" si="7"/>
        <v>0</v>
      </c>
      <c r="T42" s="140">
        <f t="shared" si="7"/>
        <v>30</v>
      </c>
      <c r="U42" s="138">
        <f t="shared" si="7"/>
        <v>30</v>
      </c>
      <c r="V42" s="141">
        <f t="shared" si="7"/>
        <v>75</v>
      </c>
      <c r="W42" s="118">
        <f t="shared" si="7"/>
        <v>0</v>
      </c>
      <c r="X42" s="119">
        <f t="shared" si="7"/>
        <v>0</v>
      </c>
      <c r="Y42" s="118">
        <f t="shared" si="7"/>
        <v>0</v>
      </c>
      <c r="Z42" s="119">
        <f t="shared" si="7"/>
        <v>0</v>
      </c>
    </row>
    <row r="43" spans="1:26" s="111" customFormat="1" ht="17.100000000000001" customHeight="1" thickTop="1" thickBot="1">
      <c r="A43" s="172" t="s">
        <v>118</v>
      </c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</row>
    <row r="44" spans="1:26" s="111" customFormat="1" ht="17.100000000000001" customHeight="1" thickTop="1">
      <c r="A44" s="10">
        <v>1</v>
      </c>
      <c r="B44" s="84" t="s">
        <v>116</v>
      </c>
      <c r="C44" s="12" t="s">
        <v>117</v>
      </c>
      <c r="D44" s="11">
        <v>4</v>
      </c>
      <c r="E44" s="13"/>
      <c r="F44" s="13" t="s">
        <v>35</v>
      </c>
      <c r="G44" s="14">
        <f>SUM(H44:N44)</f>
        <v>45</v>
      </c>
      <c r="H44" s="15"/>
      <c r="I44" s="63"/>
      <c r="J44" s="63"/>
      <c r="K44" s="63">
        <v>30</v>
      </c>
      <c r="L44" s="63"/>
      <c r="M44" s="63"/>
      <c r="N44" s="63">
        <v>15</v>
      </c>
      <c r="O44" s="15"/>
      <c r="P44" s="17"/>
      <c r="Q44" s="15"/>
      <c r="R44" s="17"/>
      <c r="S44" s="15"/>
      <c r="T44" s="46">
        <v>45</v>
      </c>
      <c r="U44" s="15"/>
      <c r="V44" s="17"/>
      <c r="W44" s="15"/>
      <c r="X44" s="17"/>
      <c r="Y44" s="15"/>
      <c r="Z44" s="17"/>
    </row>
    <row r="45" spans="1:26" s="111" customFormat="1" ht="17.100000000000001" customHeight="1" thickBot="1">
      <c r="A45" s="47">
        <v>2</v>
      </c>
      <c r="B45" s="84" t="s">
        <v>40</v>
      </c>
      <c r="C45" s="12" t="s">
        <v>81</v>
      </c>
      <c r="D45" s="11">
        <v>2</v>
      </c>
      <c r="E45" s="13"/>
      <c r="F45" s="13" t="s">
        <v>36</v>
      </c>
      <c r="G45" s="14">
        <f>SUM(H45:N45)</f>
        <v>30</v>
      </c>
      <c r="H45" s="15">
        <v>15</v>
      </c>
      <c r="I45" s="63"/>
      <c r="J45" s="63"/>
      <c r="K45" s="63">
        <v>15</v>
      </c>
      <c r="L45" s="63"/>
      <c r="M45" s="63"/>
      <c r="N45" s="63"/>
      <c r="O45" s="15"/>
      <c r="P45" s="17"/>
      <c r="Q45" s="15"/>
      <c r="R45" s="17"/>
      <c r="S45" s="15"/>
      <c r="T45" s="46"/>
      <c r="U45" s="15">
        <v>15</v>
      </c>
      <c r="V45" s="17">
        <v>15</v>
      </c>
      <c r="W45" s="15"/>
      <c r="X45" s="17"/>
      <c r="Y45" s="15"/>
      <c r="Z45" s="17"/>
    </row>
    <row r="46" spans="1:26" s="108" customFormat="1" ht="17.100000000000001" customHeight="1" thickTop="1" thickBot="1">
      <c r="A46" s="166" t="s">
        <v>11</v>
      </c>
      <c r="B46" s="167"/>
      <c r="C46" s="143"/>
      <c r="D46" s="144">
        <f>SUM(D44:D45)</f>
        <v>6</v>
      </c>
      <c r="E46" s="142"/>
      <c r="F46" s="142"/>
      <c r="G46" s="144">
        <f>SUM(G44:G45)</f>
        <v>75</v>
      </c>
      <c r="H46" s="145">
        <f>SUM(H44:H45)</f>
        <v>15</v>
      </c>
      <c r="I46" s="146">
        <f>SUM(I44:I45)</f>
        <v>0</v>
      </c>
      <c r="J46" s="146">
        <f t="shared" ref="J46:M46" si="8">SUM(J44:J45)</f>
        <v>0</v>
      </c>
      <c r="K46" s="146">
        <f t="shared" si="8"/>
        <v>45</v>
      </c>
      <c r="L46" s="146">
        <f t="shared" si="8"/>
        <v>0</v>
      </c>
      <c r="M46" s="146">
        <f t="shared" si="8"/>
        <v>0</v>
      </c>
      <c r="N46" s="147">
        <f t="shared" ref="N46:Z46" si="9">SUM(N44:N45)</f>
        <v>15</v>
      </c>
      <c r="O46" s="145">
        <f t="shared" si="9"/>
        <v>0</v>
      </c>
      <c r="P46" s="147">
        <f t="shared" si="9"/>
        <v>0</v>
      </c>
      <c r="Q46" s="145">
        <f t="shared" si="9"/>
        <v>0</v>
      </c>
      <c r="R46" s="147">
        <f t="shared" si="9"/>
        <v>0</v>
      </c>
      <c r="S46" s="145">
        <f t="shared" si="9"/>
        <v>0</v>
      </c>
      <c r="T46" s="147">
        <f t="shared" si="9"/>
        <v>45</v>
      </c>
      <c r="U46" s="145">
        <f t="shared" si="9"/>
        <v>15</v>
      </c>
      <c r="V46" s="147">
        <f t="shared" si="9"/>
        <v>15</v>
      </c>
      <c r="W46" s="145">
        <f t="shared" si="9"/>
        <v>0</v>
      </c>
      <c r="X46" s="147">
        <f t="shared" si="9"/>
        <v>0</v>
      </c>
      <c r="Y46" s="145">
        <f t="shared" si="9"/>
        <v>0</v>
      </c>
      <c r="Z46" s="147">
        <f t="shared" si="9"/>
        <v>0</v>
      </c>
    </row>
    <row r="47" spans="1:26" s="111" customFormat="1" ht="17.100000000000001" customHeight="1" thickTop="1" thickBot="1">
      <c r="A47" s="172" t="s">
        <v>119</v>
      </c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</row>
    <row r="48" spans="1:26" s="108" customFormat="1" ht="28.2" thickTop="1">
      <c r="A48" s="89">
        <v>1</v>
      </c>
      <c r="B48" s="149" t="s">
        <v>143</v>
      </c>
      <c r="C48" s="99" t="s">
        <v>144</v>
      </c>
      <c r="D48" s="11">
        <v>4</v>
      </c>
      <c r="E48" s="13"/>
      <c r="F48" s="13" t="s">
        <v>65</v>
      </c>
      <c r="G48" s="14">
        <f t="shared" ref="G48:G53" si="10">SUM(H48:N48)</f>
        <v>45</v>
      </c>
      <c r="H48" s="15">
        <v>15</v>
      </c>
      <c r="I48" s="63"/>
      <c r="J48" s="63"/>
      <c r="K48" s="63">
        <v>15</v>
      </c>
      <c r="L48" s="63"/>
      <c r="M48" s="63"/>
      <c r="N48" s="63">
        <v>15</v>
      </c>
      <c r="O48" s="15"/>
      <c r="P48" s="17"/>
      <c r="Q48" s="15"/>
      <c r="R48" s="17"/>
      <c r="S48" s="15"/>
      <c r="T48" s="46"/>
      <c r="U48" s="15"/>
      <c r="V48" s="17"/>
      <c r="W48" s="15">
        <v>15</v>
      </c>
      <c r="X48" s="17">
        <v>30</v>
      </c>
      <c r="Y48" s="15"/>
      <c r="Z48" s="17"/>
    </row>
    <row r="49" spans="1:33" s="108" customFormat="1" ht="27.6">
      <c r="A49" s="124">
        <v>2</v>
      </c>
      <c r="B49" s="149" t="s">
        <v>121</v>
      </c>
      <c r="C49" s="150" t="s">
        <v>122</v>
      </c>
      <c r="D49" s="25">
        <v>4</v>
      </c>
      <c r="E49" s="26"/>
      <c r="F49" s="197" t="s">
        <v>35</v>
      </c>
      <c r="G49" s="27">
        <f t="shared" si="10"/>
        <v>60</v>
      </c>
      <c r="H49" s="28"/>
      <c r="I49" s="29"/>
      <c r="J49" s="29"/>
      <c r="K49" s="29">
        <v>30</v>
      </c>
      <c r="L49" s="29"/>
      <c r="M49" s="29"/>
      <c r="N49" s="29">
        <v>30</v>
      </c>
      <c r="O49" s="28"/>
      <c r="P49" s="30"/>
      <c r="Q49" s="28"/>
      <c r="R49" s="30"/>
      <c r="S49" s="28"/>
      <c r="T49" s="30">
        <v>60</v>
      </c>
      <c r="U49" s="28"/>
      <c r="V49" s="30"/>
      <c r="W49" s="28"/>
      <c r="X49" s="30"/>
      <c r="Y49" s="28"/>
      <c r="Z49" s="30"/>
    </row>
    <row r="50" spans="1:33" s="108" customFormat="1" ht="27.6">
      <c r="A50" s="89">
        <v>3</v>
      </c>
      <c r="B50" s="149" t="s">
        <v>124</v>
      </c>
      <c r="C50" s="151" t="s">
        <v>123</v>
      </c>
      <c r="D50" s="11">
        <v>4</v>
      </c>
      <c r="E50" s="13"/>
      <c r="F50" s="13">
        <v>3</v>
      </c>
      <c r="G50" s="14">
        <f t="shared" si="10"/>
        <v>45</v>
      </c>
      <c r="H50" s="15"/>
      <c r="I50" s="63"/>
      <c r="J50" s="63"/>
      <c r="K50" s="63">
        <v>30</v>
      </c>
      <c r="L50" s="63"/>
      <c r="M50" s="63"/>
      <c r="N50" s="63">
        <v>15</v>
      </c>
      <c r="O50" s="15"/>
      <c r="P50" s="17"/>
      <c r="Q50" s="15"/>
      <c r="R50" s="17"/>
      <c r="S50" s="15"/>
      <c r="T50" s="46">
        <v>45</v>
      </c>
      <c r="U50" s="15"/>
      <c r="V50" s="17"/>
      <c r="W50" s="15"/>
      <c r="X50" s="17"/>
      <c r="Y50" s="15"/>
      <c r="Z50" s="17"/>
    </row>
    <row r="51" spans="1:33" s="108" customFormat="1" ht="27.6">
      <c r="A51" s="124">
        <v>4</v>
      </c>
      <c r="B51" s="149" t="s">
        <v>125</v>
      </c>
      <c r="C51" s="151" t="s">
        <v>127</v>
      </c>
      <c r="D51" s="11">
        <v>3</v>
      </c>
      <c r="E51" s="13">
        <v>5</v>
      </c>
      <c r="F51" s="13"/>
      <c r="G51" s="14">
        <f t="shared" si="10"/>
        <v>30</v>
      </c>
      <c r="H51" s="15">
        <v>15</v>
      </c>
      <c r="I51" s="63"/>
      <c r="J51" s="63"/>
      <c r="K51" s="63">
        <v>15</v>
      </c>
      <c r="L51" s="63"/>
      <c r="M51" s="63"/>
      <c r="N51" s="63"/>
      <c r="O51" s="15"/>
      <c r="P51" s="17"/>
      <c r="Q51" s="15"/>
      <c r="R51" s="17"/>
      <c r="S51" s="15"/>
      <c r="T51" s="46"/>
      <c r="U51" s="15"/>
      <c r="V51" s="17"/>
      <c r="W51" s="15">
        <v>15</v>
      </c>
      <c r="X51" s="17">
        <v>15</v>
      </c>
      <c r="Y51" s="15"/>
      <c r="Z51" s="17"/>
    </row>
    <row r="52" spans="1:33" s="108" customFormat="1" ht="29.25" customHeight="1">
      <c r="A52" s="89">
        <v>5</v>
      </c>
      <c r="B52" s="152" t="s">
        <v>126</v>
      </c>
      <c r="C52" s="150" t="s">
        <v>128</v>
      </c>
      <c r="D52" s="25">
        <v>3</v>
      </c>
      <c r="E52" s="26">
        <v>5</v>
      </c>
      <c r="F52" s="26"/>
      <c r="G52" s="27">
        <f t="shared" si="10"/>
        <v>30</v>
      </c>
      <c r="H52" s="28">
        <v>15</v>
      </c>
      <c r="I52" s="29"/>
      <c r="J52" s="29"/>
      <c r="K52" s="29">
        <v>15</v>
      </c>
      <c r="L52" s="29"/>
      <c r="M52" s="29"/>
      <c r="N52" s="29"/>
      <c r="O52" s="28"/>
      <c r="P52" s="30"/>
      <c r="Q52" s="28"/>
      <c r="R52" s="30"/>
      <c r="S52" s="28"/>
      <c r="T52" s="30"/>
      <c r="U52" s="28"/>
      <c r="V52" s="30"/>
      <c r="W52" s="28">
        <v>15</v>
      </c>
      <c r="X52" s="30">
        <v>15</v>
      </c>
      <c r="Y52" s="28"/>
      <c r="Z52" s="30"/>
    </row>
    <row r="53" spans="1:33" s="108" customFormat="1" ht="28.2" thickBot="1">
      <c r="A53" s="124">
        <v>6</v>
      </c>
      <c r="B53" s="149" t="s">
        <v>145</v>
      </c>
      <c r="C53" s="151" t="s">
        <v>129</v>
      </c>
      <c r="D53" s="11">
        <v>3</v>
      </c>
      <c r="E53" s="13"/>
      <c r="F53" s="13" t="s">
        <v>36</v>
      </c>
      <c r="G53" s="14">
        <f t="shared" si="10"/>
        <v>45</v>
      </c>
      <c r="H53" s="15"/>
      <c r="I53" s="63">
        <v>15</v>
      </c>
      <c r="J53" s="63"/>
      <c r="K53" s="63"/>
      <c r="L53" s="63"/>
      <c r="M53" s="63"/>
      <c r="N53" s="63">
        <v>30</v>
      </c>
      <c r="O53" s="15"/>
      <c r="P53" s="17"/>
      <c r="Q53" s="15"/>
      <c r="R53" s="17"/>
      <c r="S53" s="15"/>
      <c r="T53" s="46"/>
      <c r="U53" s="15"/>
      <c r="V53" s="17">
        <v>45</v>
      </c>
      <c r="W53" s="15"/>
      <c r="X53" s="17"/>
      <c r="Y53" s="15"/>
      <c r="Z53" s="17"/>
    </row>
    <row r="54" spans="1:33" s="108" customFormat="1" ht="17.100000000000001" customHeight="1" thickTop="1" thickBot="1">
      <c r="A54" s="133" t="s">
        <v>11</v>
      </c>
      <c r="B54" s="134"/>
      <c r="C54" s="113"/>
      <c r="D54" s="127">
        <f>SUM(D48:D53)</f>
        <v>21</v>
      </c>
      <c r="E54" s="128"/>
      <c r="F54" s="128"/>
      <c r="G54" s="127">
        <f t="shared" ref="G54:Z54" si="11">SUM(G48:G53)</f>
        <v>255</v>
      </c>
      <c r="H54" s="153">
        <f t="shared" si="11"/>
        <v>45</v>
      </c>
      <c r="I54" s="154">
        <f t="shared" si="11"/>
        <v>15</v>
      </c>
      <c r="J54" s="154">
        <f t="shared" si="11"/>
        <v>0</v>
      </c>
      <c r="K54" s="154">
        <f t="shared" si="11"/>
        <v>105</v>
      </c>
      <c r="L54" s="154">
        <f t="shared" si="11"/>
        <v>0</v>
      </c>
      <c r="M54" s="130">
        <f t="shared" si="11"/>
        <v>0</v>
      </c>
      <c r="N54" s="131">
        <f t="shared" si="11"/>
        <v>90</v>
      </c>
      <c r="O54" s="129">
        <f t="shared" si="11"/>
        <v>0</v>
      </c>
      <c r="P54" s="131">
        <f t="shared" si="11"/>
        <v>0</v>
      </c>
      <c r="Q54" s="129">
        <f t="shared" si="11"/>
        <v>0</v>
      </c>
      <c r="R54" s="131">
        <f t="shared" si="11"/>
        <v>0</v>
      </c>
      <c r="S54" s="129">
        <f t="shared" si="11"/>
        <v>0</v>
      </c>
      <c r="T54" s="131">
        <f t="shared" si="11"/>
        <v>105</v>
      </c>
      <c r="U54" s="129">
        <f t="shared" si="11"/>
        <v>0</v>
      </c>
      <c r="V54" s="131">
        <f t="shared" si="11"/>
        <v>45</v>
      </c>
      <c r="W54" s="129">
        <f t="shared" si="11"/>
        <v>45</v>
      </c>
      <c r="X54" s="131">
        <f t="shared" si="11"/>
        <v>60</v>
      </c>
      <c r="Y54" s="129">
        <f t="shared" si="11"/>
        <v>0</v>
      </c>
      <c r="Z54" s="131">
        <f t="shared" si="11"/>
        <v>0</v>
      </c>
    </row>
    <row r="55" spans="1:33" ht="17.100000000000001" customHeight="1" thickTop="1" thickBot="1">
      <c r="A55" s="172" t="s">
        <v>131</v>
      </c>
      <c r="B55" s="17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</row>
    <row r="56" spans="1:33" ht="17.100000000000001" customHeight="1" thickTop="1">
      <c r="A56" s="25">
        <v>1</v>
      </c>
      <c r="B56" s="84" t="s">
        <v>41</v>
      </c>
      <c r="C56" s="24" t="s">
        <v>132</v>
      </c>
      <c r="D56" s="25">
        <v>4</v>
      </c>
      <c r="E56" s="26"/>
      <c r="F56" s="26" t="s">
        <v>35</v>
      </c>
      <c r="G56" s="27">
        <f>SUM(H56:N56)</f>
        <v>60</v>
      </c>
      <c r="H56" s="28"/>
      <c r="I56" s="29">
        <v>30</v>
      </c>
      <c r="J56" s="29"/>
      <c r="K56" s="29">
        <v>30</v>
      </c>
      <c r="L56" s="29"/>
      <c r="M56" s="29"/>
      <c r="N56" s="29"/>
      <c r="O56" s="28"/>
      <c r="P56" s="30"/>
      <c r="Q56" s="28"/>
      <c r="R56" s="30"/>
      <c r="S56" s="28"/>
      <c r="T56" s="41">
        <v>60</v>
      </c>
      <c r="U56" s="28"/>
      <c r="V56" s="30"/>
      <c r="W56" s="28"/>
      <c r="X56" s="30"/>
      <c r="Y56" s="28"/>
      <c r="Z56" s="30"/>
    </row>
    <row r="57" spans="1:33" ht="17.100000000000001" customHeight="1" thickBot="1">
      <c r="A57" s="31">
        <v>2</v>
      </c>
      <c r="B57" s="84" t="s">
        <v>42</v>
      </c>
      <c r="C57" s="12" t="s">
        <v>82</v>
      </c>
      <c r="D57" s="11">
        <v>2</v>
      </c>
      <c r="E57" s="13"/>
      <c r="F57" s="13" t="s">
        <v>36</v>
      </c>
      <c r="G57" s="14">
        <f>SUM(H57:N57)</f>
        <v>30</v>
      </c>
      <c r="H57" s="15">
        <v>15</v>
      </c>
      <c r="I57" s="63"/>
      <c r="J57" s="63"/>
      <c r="K57" s="63">
        <v>15</v>
      </c>
      <c r="L57" s="63"/>
      <c r="M57" s="63"/>
      <c r="N57" s="63"/>
      <c r="O57" s="15"/>
      <c r="P57" s="17"/>
      <c r="Q57" s="15"/>
      <c r="R57" s="17"/>
      <c r="S57" s="15"/>
      <c r="T57" s="46"/>
      <c r="U57" s="15">
        <v>15</v>
      </c>
      <c r="V57" s="17">
        <v>15</v>
      </c>
      <c r="W57" s="15"/>
      <c r="X57" s="17"/>
      <c r="Y57" s="15"/>
      <c r="Z57" s="17"/>
    </row>
    <row r="58" spans="1:33" s="103" customFormat="1" ht="17.100000000000001" customHeight="1" thickTop="1" thickBot="1">
      <c r="A58" s="196" t="s">
        <v>11</v>
      </c>
      <c r="B58" s="167"/>
      <c r="C58" s="143"/>
      <c r="D58" s="144">
        <f>SUM(D56:D57)</f>
        <v>6</v>
      </c>
      <c r="E58" s="142"/>
      <c r="F58" s="142"/>
      <c r="G58" s="144">
        <f t="shared" ref="G58:Z58" si="12">SUM(G56:G57)</f>
        <v>90</v>
      </c>
      <c r="H58" s="145">
        <f t="shared" si="12"/>
        <v>15</v>
      </c>
      <c r="I58" s="146">
        <f t="shared" si="12"/>
        <v>30</v>
      </c>
      <c r="J58" s="146">
        <f t="shared" si="12"/>
        <v>0</v>
      </c>
      <c r="K58" s="146">
        <f t="shared" si="12"/>
        <v>45</v>
      </c>
      <c r="L58" s="146">
        <f t="shared" si="12"/>
        <v>0</v>
      </c>
      <c r="M58" s="146">
        <f t="shared" si="12"/>
        <v>0</v>
      </c>
      <c r="N58" s="146">
        <f t="shared" si="12"/>
        <v>0</v>
      </c>
      <c r="O58" s="145">
        <f t="shared" si="12"/>
        <v>0</v>
      </c>
      <c r="P58" s="147">
        <f t="shared" si="12"/>
        <v>0</v>
      </c>
      <c r="Q58" s="145">
        <f t="shared" si="12"/>
        <v>0</v>
      </c>
      <c r="R58" s="147">
        <f t="shared" si="12"/>
        <v>0</v>
      </c>
      <c r="S58" s="145">
        <f t="shared" si="12"/>
        <v>0</v>
      </c>
      <c r="T58" s="147">
        <f t="shared" si="12"/>
        <v>60</v>
      </c>
      <c r="U58" s="145">
        <f t="shared" si="12"/>
        <v>15</v>
      </c>
      <c r="V58" s="147">
        <f t="shared" si="12"/>
        <v>15</v>
      </c>
      <c r="W58" s="145">
        <f t="shared" si="12"/>
        <v>0</v>
      </c>
      <c r="X58" s="147">
        <f t="shared" si="12"/>
        <v>0</v>
      </c>
      <c r="Y58" s="145">
        <f t="shared" si="12"/>
        <v>0</v>
      </c>
      <c r="Z58" s="147">
        <f t="shared" si="12"/>
        <v>0</v>
      </c>
    </row>
    <row r="59" spans="1:33" ht="17.100000000000001" customHeight="1" thickTop="1" thickBot="1">
      <c r="A59" s="164" t="s">
        <v>130</v>
      </c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B59" s="103"/>
      <c r="AC59" s="103"/>
      <c r="AD59" s="103"/>
      <c r="AE59" s="103"/>
      <c r="AF59" s="103"/>
      <c r="AG59" s="103"/>
    </row>
    <row r="60" spans="1:33" ht="17.100000000000001" customHeight="1" thickTop="1">
      <c r="A60" s="10">
        <v>1</v>
      </c>
      <c r="B60" s="97" t="s">
        <v>38</v>
      </c>
      <c r="C60" s="37" t="s">
        <v>67</v>
      </c>
      <c r="D60" s="10"/>
      <c r="E60" s="38"/>
      <c r="F60" s="65" t="s">
        <v>32</v>
      </c>
      <c r="G60" s="39">
        <f>SUM(H60:N60)</f>
        <v>10</v>
      </c>
      <c r="H60" s="42">
        <v>10</v>
      </c>
      <c r="I60" s="54"/>
      <c r="J60" s="54"/>
      <c r="K60" s="54"/>
      <c r="L60" s="66"/>
      <c r="M60" s="66"/>
      <c r="N60" s="40"/>
      <c r="O60" s="67">
        <v>10</v>
      </c>
      <c r="P60" s="55"/>
      <c r="Q60" s="42"/>
      <c r="R60" s="40"/>
      <c r="S60" s="42"/>
      <c r="T60" s="40"/>
      <c r="U60" s="42"/>
      <c r="V60" s="40"/>
      <c r="W60" s="42"/>
      <c r="X60" s="40"/>
      <c r="Y60" s="42"/>
      <c r="Z60" s="40"/>
    </row>
    <row r="61" spans="1:33" ht="17.100000000000001" customHeight="1" thickBot="1">
      <c r="A61" s="11">
        <v>2</v>
      </c>
      <c r="B61" s="92" t="s">
        <v>39</v>
      </c>
      <c r="C61" s="12" t="s">
        <v>72</v>
      </c>
      <c r="D61" s="11">
        <v>1</v>
      </c>
      <c r="E61" s="13"/>
      <c r="F61" s="43" t="s">
        <v>33</v>
      </c>
      <c r="G61" s="27">
        <f>SUM(H61:N61)</f>
        <v>15</v>
      </c>
      <c r="H61" s="44">
        <v>15</v>
      </c>
      <c r="I61" s="63"/>
      <c r="J61" s="63"/>
      <c r="K61" s="63"/>
      <c r="L61" s="18"/>
      <c r="M61" s="18"/>
      <c r="N61" s="22"/>
      <c r="O61" s="44"/>
      <c r="P61" s="45"/>
      <c r="Q61" s="15">
        <v>15</v>
      </c>
      <c r="R61" s="17"/>
      <c r="S61" s="44"/>
      <c r="T61" s="36"/>
      <c r="U61" s="15"/>
      <c r="V61" s="17"/>
      <c r="W61" s="44"/>
      <c r="X61" s="36"/>
      <c r="Y61" s="15"/>
      <c r="Z61" s="17"/>
    </row>
    <row r="62" spans="1:33" s="103" customFormat="1" ht="17.100000000000001" customHeight="1" thickTop="1" thickBot="1">
      <c r="A62" s="176" t="s">
        <v>11</v>
      </c>
      <c r="B62" s="177"/>
      <c r="C62" s="126"/>
      <c r="D62" s="127">
        <f>SUM(D60:D61)</f>
        <v>1</v>
      </c>
      <c r="E62" s="128"/>
      <c r="F62" s="128"/>
      <c r="G62" s="127">
        <f t="shared" ref="G62:Z62" si="13">SUM(G60:G61)</f>
        <v>25</v>
      </c>
      <c r="H62" s="129">
        <f t="shared" si="13"/>
        <v>25</v>
      </c>
      <c r="I62" s="130">
        <f t="shared" si="13"/>
        <v>0</v>
      </c>
      <c r="J62" s="130">
        <f t="shared" si="13"/>
        <v>0</v>
      </c>
      <c r="K62" s="130">
        <f t="shared" si="13"/>
        <v>0</v>
      </c>
      <c r="L62" s="130">
        <f t="shared" si="13"/>
        <v>0</v>
      </c>
      <c r="M62" s="130">
        <f t="shared" si="13"/>
        <v>0</v>
      </c>
      <c r="N62" s="131">
        <f t="shared" si="13"/>
        <v>0</v>
      </c>
      <c r="O62" s="129">
        <f t="shared" si="13"/>
        <v>10</v>
      </c>
      <c r="P62" s="131">
        <f t="shared" si="13"/>
        <v>0</v>
      </c>
      <c r="Q62" s="129">
        <f t="shared" si="13"/>
        <v>15</v>
      </c>
      <c r="R62" s="131">
        <f t="shared" si="13"/>
        <v>0</v>
      </c>
      <c r="S62" s="129">
        <f t="shared" si="13"/>
        <v>0</v>
      </c>
      <c r="T62" s="131">
        <f t="shared" si="13"/>
        <v>0</v>
      </c>
      <c r="U62" s="129">
        <f t="shared" si="13"/>
        <v>0</v>
      </c>
      <c r="V62" s="131">
        <f t="shared" si="13"/>
        <v>0</v>
      </c>
      <c r="W62" s="129">
        <f t="shared" si="13"/>
        <v>0</v>
      </c>
      <c r="X62" s="131">
        <f t="shared" si="13"/>
        <v>0</v>
      </c>
      <c r="Y62" s="129">
        <f t="shared" si="13"/>
        <v>0</v>
      </c>
      <c r="Z62" s="131">
        <f t="shared" si="13"/>
        <v>0</v>
      </c>
    </row>
    <row r="63" spans="1:33" s="111" customFormat="1" ht="17.100000000000001" customHeight="1" thickTop="1" thickBot="1">
      <c r="A63" s="172" t="s">
        <v>133</v>
      </c>
      <c r="B63" s="173"/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  <c r="Y63" s="173"/>
      <c r="Z63" s="173"/>
    </row>
    <row r="64" spans="1:33" s="111" customFormat="1" ht="17.100000000000001" customHeight="1" thickTop="1">
      <c r="A64" s="25">
        <v>1</v>
      </c>
      <c r="B64" s="98" t="s">
        <v>48</v>
      </c>
      <c r="C64" s="12" t="s">
        <v>134</v>
      </c>
      <c r="D64" s="11">
        <v>4</v>
      </c>
      <c r="E64" s="13"/>
      <c r="F64" s="13" t="s">
        <v>36</v>
      </c>
      <c r="G64" s="14">
        <f>SUM(H64:N64)</f>
        <v>45</v>
      </c>
      <c r="H64" s="15"/>
      <c r="I64" s="63"/>
      <c r="J64" s="63"/>
      <c r="K64" s="63">
        <v>30</v>
      </c>
      <c r="L64" s="63"/>
      <c r="M64" s="63"/>
      <c r="N64" s="63">
        <v>15</v>
      </c>
      <c r="O64" s="15"/>
      <c r="P64" s="17"/>
      <c r="Q64" s="15"/>
      <c r="R64" s="17"/>
      <c r="S64" s="15"/>
      <c r="T64" s="46"/>
      <c r="U64" s="15"/>
      <c r="V64" s="17">
        <v>45</v>
      </c>
      <c r="W64" s="15"/>
      <c r="X64" s="17"/>
      <c r="Y64" s="15"/>
      <c r="Z64" s="17"/>
    </row>
    <row r="65" spans="1:26" s="111" customFormat="1" ht="17.100000000000001" customHeight="1" thickBot="1">
      <c r="A65" s="31">
        <v>2</v>
      </c>
      <c r="B65" s="93" t="s">
        <v>49</v>
      </c>
      <c r="C65" s="12" t="s">
        <v>135</v>
      </c>
      <c r="D65" s="11">
        <v>2</v>
      </c>
      <c r="E65" s="13"/>
      <c r="F65" s="13" t="s">
        <v>65</v>
      </c>
      <c r="G65" s="14">
        <f>SUM(H65:N65)</f>
        <v>30</v>
      </c>
      <c r="H65" s="15"/>
      <c r="I65" s="63"/>
      <c r="J65" s="63"/>
      <c r="K65" s="63">
        <v>15</v>
      </c>
      <c r="L65" s="63"/>
      <c r="M65" s="63"/>
      <c r="N65" s="63">
        <v>15</v>
      </c>
      <c r="O65" s="15"/>
      <c r="P65" s="17"/>
      <c r="Q65" s="15"/>
      <c r="R65" s="17"/>
      <c r="S65" s="15"/>
      <c r="T65" s="46"/>
      <c r="U65" s="15"/>
      <c r="V65" s="17"/>
      <c r="W65" s="15"/>
      <c r="X65" s="17">
        <v>30</v>
      </c>
      <c r="Y65" s="15"/>
      <c r="Z65" s="17"/>
    </row>
    <row r="66" spans="1:26" s="103" customFormat="1" ht="17.100000000000001" customHeight="1" thickTop="1" thickBot="1">
      <c r="A66" s="176" t="s">
        <v>11</v>
      </c>
      <c r="B66" s="177"/>
      <c r="C66" s="126"/>
      <c r="D66" s="127">
        <f>SUM(D64:D65)</f>
        <v>6</v>
      </c>
      <c r="E66" s="128"/>
      <c r="F66" s="128"/>
      <c r="G66" s="127">
        <f t="shared" ref="G66:Z66" si="14">SUM(G64:G65)</f>
        <v>75</v>
      </c>
      <c r="H66" s="129">
        <f t="shared" si="14"/>
        <v>0</v>
      </c>
      <c r="I66" s="130">
        <f t="shared" si="14"/>
        <v>0</v>
      </c>
      <c r="J66" s="130">
        <f t="shared" si="14"/>
        <v>0</v>
      </c>
      <c r="K66" s="130">
        <f t="shared" si="14"/>
        <v>45</v>
      </c>
      <c r="L66" s="130">
        <f t="shared" si="14"/>
        <v>0</v>
      </c>
      <c r="M66" s="130">
        <f t="shared" si="14"/>
        <v>0</v>
      </c>
      <c r="N66" s="131">
        <f t="shared" si="14"/>
        <v>30</v>
      </c>
      <c r="O66" s="129">
        <f t="shared" si="14"/>
        <v>0</v>
      </c>
      <c r="P66" s="131">
        <f t="shared" si="14"/>
        <v>0</v>
      </c>
      <c r="Q66" s="129">
        <f t="shared" si="14"/>
        <v>0</v>
      </c>
      <c r="R66" s="131">
        <f t="shared" si="14"/>
        <v>0</v>
      </c>
      <c r="S66" s="129">
        <f t="shared" si="14"/>
        <v>0</v>
      </c>
      <c r="T66" s="131">
        <f t="shared" si="14"/>
        <v>0</v>
      </c>
      <c r="U66" s="129">
        <f t="shared" si="14"/>
        <v>0</v>
      </c>
      <c r="V66" s="131">
        <f t="shared" si="14"/>
        <v>45</v>
      </c>
      <c r="W66" s="129">
        <f t="shared" si="14"/>
        <v>0</v>
      </c>
      <c r="X66" s="131">
        <f t="shared" si="14"/>
        <v>30</v>
      </c>
      <c r="Y66" s="129">
        <f t="shared" si="14"/>
        <v>0</v>
      </c>
      <c r="Z66" s="131">
        <f t="shared" si="14"/>
        <v>0</v>
      </c>
    </row>
    <row r="67" spans="1:26" ht="17.100000000000001" customHeight="1" thickTop="1" thickBot="1">
      <c r="A67" s="174" t="s">
        <v>136</v>
      </c>
      <c r="B67" s="175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5"/>
      <c r="X67" s="175"/>
      <c r="Y67" s="175"/>
      <c r="Z67" s="175"/>
    </row>
    <row r="68" spans="1:26" ht="17.100000000000001" customHeight="1" thickTop="1">
      <c r="A68" s="10">
        <v>1</v>
      </c>
      <c r="B68" s="86" t="s">
        <v>164</v>
      </c>
      <c r="C68" s="37" t="s">
        <v>156</v>
      </c>
      <c r="D68" s="10">
        <v>10</v>
      </c>
      <c r="E68" s="38"/>
      <c r="F68" s="38" t="s">
        <v>65</v>
      </c>
      <c r="G68" s="39">
        <f>SUM(H68:N68)</f>
        <v>0</v>
      </c>
      <c r="H68" s="42"/>
      <c r="I68" s="54"/>
      <c r="J68" s="54"/>
      <c r="K68" s="54"/>
      <c r="L68" s="54"/>
      <c r="M68" s="54"/>
      <c r="N68" s="54"/>
      <c r="O68" s="42"/>
      <c r="P68" s="40"/>
      <c r="Q68" s="42"/>
      <c r="R68" s="40"/>
      <c r="S68" s="42"/>
      <c r="T68" s="55"/>
      <c r="U68" s="42"/>
      <c r="V68" s="40"/>
      <c r="W68" s="42"/>
      <c r="X68" s="40"/>
      <c r="Y68" s="42"/>
      <c r="Z68" s="40"/>
    </row>
    <row r="69" spans="1:26" ht="17.100000000000001" customHeight="1" thickBot="1">
      <c r="A69" s="31">
        <v>2</v>
      </c>
      <c r="B69" s="161" t="s">
        <v>165</v>
      </c>
      <c r="C69" s="12" t="s">
        <v>157</v>
      </c>
      <c r="D69" s="11">
        <v>18</v>
      </c>
      <c r="E69" s="13"/>
      <c r="F69" s="13" t="s">
        <v>66</v>
      </c>
      <c r="G69" s="14">
        <f>SUM(H69:N69)</f>
        <v>0</v>
      </c>
      <c r="H69" s="15"/>
      <c r="I69" s="63"/>
      <c r="J69" s="63"/>
      <c r="K69" s="63"/>
      <c r="L69" s="63"/>
      <c r="M69" s="63"/>
      <c r="N69" s="63"/>
      <c r="O69" s="15"/>
      <c r="P69" s="17"/>
      <c r="Q69" s="15"/>
      <c r="R69" s="17"/>
      <c r="S69" s="15"/>
      <c r="T69" s="46"/>
      <c r="U69" s="15"/>
      <c r="V69" s="17"/>
      <c r="W69" s="15"/>
      <c r="X69" s="17"/>
      <c r="Y69" s="15"/>
      <c r="Z69" s="17"/>
    </row>
    <row r="70" spans="1:26" s="103" customFormat="1" ht="17.100000000000001" customHeight="1" thickTop="1" thickBot="1">
      <c r="A70" s="176" t="s">
        <v>11</v>
      </c>
      <c r="B70" s="177"/>
      <c r="C70" s="126"/>
      <c r="D70" s="127">
        <f>SUM(D68:D69)</f>
        <v>28</v>
      </c>
      <c r="E70" s="128"/>
      <c r="F70" s="128"/>
      <c r="G70" s="127">
        <f t="shared" ref="G70:Z70" si="15">SUM(G68:G69)</f>
        <v>0</v>
      </c>
      <c r="H70" s="129">
        <f t="shared" si="15"/>
        <v>0</v>
      </c>
      <c r="I70" s="130">
        <f t="shared" si="15"/>
        <v>0</v>
      </c>
      <c r="J70" s="130">
        <f t="shared" si="15"/>
        <v>0</v>
      </c>
      <c r="K70" s="130">
        <f t="shared" si="15"/>
        <v>0</v>
      </c>
      <c r="L70" s="130">
        <f t="shared" si="15"/>
        <v>0</v>
      </c>
      <c r="M70" s="130">
        <f t="shared" si="15"/>
        <v>0</v>
      </c>
      <c r="N70" s="130">
        <f t="shared" si="15"/>
        <v>0</v>
      </c>
      <c r="O70" s="129">
        <f t="shared" si="15"/>
        <v>0</v>
      </c>
      <c r="P70" s="131">
        <f t="shared" si="15"/>
        <v>0</v>
      </c>
      <c r="Q70" s="129">
        <f t="shared" si="15"/>
        <v>0</v>
      </c>
      <c r="R70" s="131">
        <f t="shared" si="15"/>
        <v>0</v>
      </c>
      <c r="S70" s="129">
        <f t="shared" si="15"/>
        <v>0</v>
      </c>
      <c r="T70" s="131">
        <f t="shared" si="15"/>
        <v>0</v>
      </c>
      <c r="U70" s="129">
        <f t="shared" si="15"/>
        <v>0</v>
      </c>
      <c r="V70" s="131">
        <f t="shared" si="15"/>
        <v>0</v>
      </c>
      <c r="W70" s="129">
        <f t="shared" si="15"/>
        <v>0</v>
      </c>
      <c r="X70" s="131">
        <f t="shared" si="15"/>
        <v>0</v>
      </c>
      <c r="Y70" s="129">
        <f t="shared" si="15"/>
        <v>0</v>
      </c>
      <c r="Z70" s="131">
        <f t="shared" si="15"/>
        <v>0</v>
      </c>
    </row>
    <row r="71" spans="1:26" ht="17.100000000000001" customHeight="1" thickTop="1" thickBot="1">
      <c r="A71" s="174" t="s">
        <v>137</v>
      </c>
      <c r="B71" s="175"/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75"/>
      <c r="V71" s="175"/>
      <c r="W71" s="175"/>
      <c r="X71" s="175"/>
      <c r="Y71" s="175"/>
      <c r="Z71" s="175"/>
    </row>
    <row r="72" spans="1:26" ht="17.100000000000001" customHeight="1" thickTop="1">
      <c r="A72" s="10">
        <v>1</v>
      </c>
      <c r="B72" s="97" t="s">
        <v>57</v>
      </c>
      <c r="C72" s="37" t="s">
        <v>86</v>
      </c>
      <c r="D72" s="10">
        <v>2</v>
      </c>
      <c r="E72" s="38"/>
      <c r="F72" s="38" t="s">
        <v>65</v>
      </c>
      <c r="G72" s="39">
        <f>SUM(H72:N72)</f>
        <v>30</v>
      </c>
      <c r="H72" s="42"/>
      <c r="I72" s="54"/>
      <c r="J72" s="54"/>
      <c r="K72" s="54"/>
      <c r="L72" s="54"/>
      <c r="M72" s="54">
        <v>30</v>
      </c>
      <c r="N72" s="54"/>
      <c r="O72" s="42"/>
      <c r="P72" s="40"/>
      <c r="Q72" s="42"/>
      <c r="R72" s="40"/>
      <c r="S72" s="42"/>
      <c r="T72" s="55"/>
      <c r="U72" s="42"/>
      <c r="V72" s="40"/>
      <c r="W72" s="42"/>
      <c r="X72" s="40">
        <v>30</v>
      </c>
      <c r="Y72" s="42"/>
      <c r="Z72" s="40"/>
    </row>
    <row r="73" spans="1:26" ht="17.100000000000001" customHeight="1">
      <c r="A73" s="11">
        <v>2</v>
      </c>
      <c r="B73" s="84" t="s">
        <v>158</v>
      </c>
      <c r="C73" s="12" t="s">
        <v>146</v>
      </c>
      <c r="D73" s="11">
        <v>5</v>
      </c>
      <c r="E73" s="13"/>
      <c r="F73" s="13" t="s">
        <v>65</v>
      </c>
      <c r="G73" s="14">
        <f>SUM(H73:N73)</f>
        <v>15</v>
      </c>
      <c r="H73" s="15"/>
      <c r="I73" s="63"/>
      <c r="J73" s="63"/>
      <c r="K73" s="63"/>
      <c r="L73" s="63"/>
      <c r="M73" s="63">
        <v>15</v>
      </c>
      <c r="N73" s="63"/>
      <c r="O73" s="15"/>
      <c r="P73" s="17"/>
      <c r="Q73" s="15"/>
      <c r="R73" s="17"/>
      <c r="S73" s="15"/>
      <c r="T73" s="46"/>
      <c r="U73" s="15"/>
      <c r="V73" s="17"/>
      <c r="W73" s="15"/>
      <c r="X73" s="17">
        <v>15</v>
      </c>
      <c r="Y73" s="15"/>
      <c r="Z73" s="17"/>
    </row>
    <row r="74" spans="1:26" ht="17.100000000000001" customHeight="1">
      <c r="A74" s="11">
        <v>3</v>
      </c>
      <c r="B74" s="84" t="s">
        <v>160</v>
      </c>
      <c r="C74" s="12" t="s">
        <v>147</v>
      </c>
      <c r="D74" s="11">
        <v>6</v>
      </c>
      <c r="E74" s="13"/>
      <c r="F74" s="13" t="s">
        <v>66</v>
      </c>
      <c r="G74" s="14">
        <f>SUM(H74:N74)</f>
        <v>45</v>
      </c>
      <c r="H74" s="15"/>
      <c r="I74" s="63"/>
      <c r="J74" s="63"/>
      <c r="K74" s="63"/>
      <c r="L74" s="63"/>
      <c r="M74" s="63">
        <v>45</v>
      </c>
      <c r="N74" s="63"/>
      <c r="O74" s="15"/>
      <c r="P74" s="17"/>
      <c r="Q74" s="15"/>
      <c r="R74" s="17"/>
      <c r="S74" s="15"/>
      <c r="T74" s="46"/>
      <c r="U74" s="15"/>
      <c r="V74" s="17"/>
      <c r="W74" s="15"/>
      <c r="X74" s="17"/>
      <c r="Y74" s="15"/>
      <c r="Z74" s="17">
        <v>45</v>
      </c>
    </row>
    <row r="75" spans="1:26" ht="17.100000000000001" customHeight="1" thickBot="1">
      <c r="A75" s="31">
        <v>4</v>
      </c>
      <c r="B75" s="84" t="s">
        <v>101</v>
      </c>
      <c r="C75" s="12" t="s">
        <v>102</v>
      </c>
      <c r="D75" s="11">
        <v>1</v>
      </c>
      <c r="E75" s="13"/>
      <c r="F75" s="13" t="s">
        <v>36</v>
      </c>
      <c r="G75" s="14">
        <f>SUM(H75:N75)</f>
        <v>15</v>
      </c>
      <c r="H75" s="15"/>
      <c r="I75" s="63"/>
      <c r="J75" s="63"/>
      <c r="K75" s="63"/>
      <c r="L75" s="63"/>
      <c r="M75" s="63">
        <v>15</v>
      </c>
      <c r="N75" s="63"/>
      <c r="O75" s="15"/>
      <c r="P75" s="17"/>
      <c r="Q75" s="15"/>
      <c r="R75" s="17"/>
      <c r="S75" s="15"/>
      <c r="T75" s="46"/>
      <c r="U75" s="15"/>
      <c r="V75" s="17">
        <v>15</v>
      </c>
      <c r="W75" s="15"/>
      <c r="X75" s="17"/>
      <c r="Y75" s="15"/>
      <c r="Z75" s="17"/>
    </row>
    <row r="76" spans="1:26" s="103" customFormat="1" ht="17.100000000000001" customHeight="1" thickTop="1" thickBot="1">
      <c r="A76" s="176" t="s">
        <v>11</v>
      </c>
      <c r="B76" s="177"/>
      <c r="C76" s="126"/>
      <c r="D76" s="127">
        <f>SUM(D72:D75)</f>
        <v>14</v>
      </c>
      <c r="E76" s="128"/>
      <c r="F76" s="128"/>
      <c r="G76" s="127">
        <f>SUM(G72:G75)</f>
        <v>105</v>
      </c>
      <c r="H76" s="129">
        <f t="shared" ref="H76:Z76" si="16">SUM(H72:H75)</f>
        <v>0</v>
      </c>
      <c r="I76" s="130">
        <f t="shared" si="16"/>
        <v>0</v>
      </c>
      <c r="J76" s="130">
        <f t="shared" si="16"/>
        <v>0</v>
      </c>
      <c r="K76" s="130">
        <f t="shared" si="16"/>
        <v>0</v>
      </c>
      <c r="L76" s="130">
        <f t="shared" si="16"/>
        <v>0</v>
      </c>
      <c r="M76" s="130">
        <f t="shared" si="16"/>
        <v>105</v>
      </c>
      <c r="N76" s="130">
        <f t="shared" si="16"/>
        <v>0</v>
      </c>
      <c r="O76" s="129">
        <f t="shared" si="16"/>
        <v>0</v>
      </c>
      <c r="P76" s="131">
        <f t="shared" si="16"/>
        <v>0</v>
      </c>
      <c r="Q76" s="129">
        <f t="shared" si="16"/>
        <v>0</v>
      </c>
      <c r="R76" s="131">
        <f t="shared" si="16"/>
        <v>0</v>
      </c>
      <c r="S76" s="129">
        <f t="shared" si="16"/>
        <v>0</v>
      </c>
      <c r="T76" s="131">
        <f t="shared" si="16"/>
        <v>0</v>
      </c>
      <c r="U76" s="129">
        <f t="shared" si="16"/>
        <v>0</v>
      </c>
      <c r="V76" s="131">
        <f t="shared" si="16"/>
        <v>15</v>
      </c>
      <c r="W76" s="129">
        <f t="shared" si="16"/>
        <v>0</v>
      </c>
      <c r="X76" s="131">
        <f t="shared" si="16"/>
        <v>45</v>
      </c>
      <c r="Y76" s="129">
        <f t="shared" si="16"/>
        <v>0</v>
      </c>
      <c r="Z76" s="131">
        <f t="shared" si="16"/>
        <v>45</v>
      </c>
    </row>
    <row r="77" spans="1:26" ht="17.100000000000001" customHeight="1" thickTop="1" thickBot="1">
      <c r="A77" s="174" t="s">
        <v>138</v>
      </c>
      <c r="B77" s="175"/>
      <c r="C77" s="175"/>
      <c r="D77" s="175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  <c r="R77" s="175"/>
      <c r="S77" s="175"/>
      <c r="T77" s="175"/>
      <c r="U77" s="175"/>
      <c r="V77" s="175"/>
      <c r="W77" s="175"/>
      <c r="X77" s="175"/>
      <c r="Y77" s="175"/>
      <c r="Z77" s="175"/>
    </row>
    <row r="78" spans="1:26" ht="17.100000000000001" customHeight="1" thickTop="1">
      <c r="A78" s="10">
        <v>1</v>
      </c>
      <c r="B78" s="97" t="s">
        <v>58</v>
      </c>
      <c r="C78" s="37" t="s">
        <v>69</v>
      </c>
      <c r="D78" s="10">
        <v>2</v>
      </c>
      <c r="E78" s="38"/>
      <c r="F78" s="38" t="s">
        <v>32</v>
      </c>
      <c r="G78" s="39">
        <f>SUM(H78:N78)</f>
        <v>30</v>
      </c>
      <c r="H78" s="42"/>
      <c r="I78" s="54"/>
      <c r="J78" s="54"/>
      <c r="K78" s="54"/>
      <c r="L78" s="54">
        <v>30</v>
      </c>
      <c r="M78" s="54"/>
      <c r="N78" s="54"/>
      <c r="O78" s="42"/>
      <c r="P78" s="40">
        <v>30</v>
      </c>
      <c r="Q78" s="42"/>
      <c r="R78" s="40"/>
      <c r="S78" s="42"/>
      <c r="T78" s="55"/>
      <c r="U78" s="42"/>
      <c r="V78" s="40"/>
      <c r="W78" s="42"/>
      <c r="X78" s="40"/>
      <c r="Y78" s="42"/>
      <c r="Z78" s="40"/>
    </row>
    <row r="79" spans="1:26" ht="17.100000000000001" customHeight="1">
      <c r="A79" s="11">
        <v>2</v>
      </c>
      <c r="B79" s="84" t="s">
        <v>59</v>
      </c>
      <c r="C79" s="12" t="s">
        <v>73</v>
      </c>
      <c r="D79" s="11">
        <v>2</v>
      </c>
      <c r="E79" s="13"/>
      <c r="F79" s="13" t="s">
        <v>33</v>
      </c>
      <c r="G79" s="14">
        <f>SUM(H79:N79)</f>
        <v>30</v>
      </c>
      <c r="H79" s="15"/>
      <c r="I79" s="63"/>
      <c r="J79" s="63"/>
      <c r="K79" s="63"/>
      <c r="L79" s="63">
        <v>30</v>
      </c>
      <c r="M79" s="63"/>
      <c r="N79" s="63"/>
      <c r="O79" s="15"/>
      <c r="P79" s="17"/>
      <c r="Q79" s="15"/>
      <c r="R79" s="17">
        <v>30</v>
      </c>
      <c r="S79" s="15"/>
      <c r="T79" s="46"/>
      <c r="U79" s="15"/>
      <c r="V79" s="17"/>
      <c r="W79" s="15"/>
      <c r="X79" s="17"/>
      <c r="Y79" s="15"/>
      <c r="Z79" s="17"/>
    </row>
    <row r="80" spans="1:26" ht="17.100000000000001" customHeight="1">
      <c r="A80" s="11">
        <v>3</v>
      </c>
      <c r="B80" s="84" t="s">
        <v>60</v>
      </c>
      <c r="C80" s="12" t="s">
        <v>79</v>
      </c>
      <c r="D80" s="11">
        <v>2</v>
      </c>
      <c r="E80" s="13"/>
      <c r="F80" s="13" t="s">
        <v>35</v>
      </c>
      <c r="G80" s="14">
        <f>SUM(H80:N80)</f>
        <v>30</v>
      </c>
      <c r="H80" s="15"/>
      <c r="I80" s="63"/>
      <c r="J80" s="63"/>
      <c r="K80" s="63"/>
      <c r="L80" s="63">
        <v>30</v>
      </c>
      <c r="M80" s="63"/>
      <c r="N80" s="63"/>
      <c r="O80" s="15"/>
      <c r="P80" s="17"/>
      <c r="Q80" s="15"/>
      <c r="R80" s="17"/>
      <c r="S80" s="15"/>
      <c r="T80" s="46">
        <v>30</v>
      </c>
      <c r="U80" s="15"/>
      <c r="V80" s="17"/>
      <c r="W80" s="15"/>
      <c r="X80" s="17"/>
      <c r="Y80" s="15"/>
      <c r="Z80" s="17"/>
    </row>
    <row r="81" spans="1:26" ht="17.100000000000001" customHeight="1">
      <c r="A81" s="11">
        <v>4</v>
      </c>
      <c r="B81" s="84" t="s">
        <v>61</v>
      </c>
      <c r="C81" s="12" t="s">
        <v>84</v>
      </c>
      <c r="D81" s="11">
        <v>2</v>
      </c>
      <c r="E81" s="13" t="s">
        <v>36</v>
      </c>
      <c r="F81" s="13"/>
      <c r="G81" s="14">
        <f>SUM(H81:N81)</f>
        <v>30</v>
      </c>
      <c r="H81" s="15"/>
      <c r="I81" s="63"/>
      <c r="J81" s="63"/>
      <c r="K81" s="63"/>
      <c r="L81" s="63">
        <v>30</v>
      </c>
      <c r="M81" s="63"/>
      <c r="N81" s="63"/>
      <c r="O81" s="15"/>
      <c r="P81" s="17"/>
      <c r="Q81" s="15"/>
      <c r="R81" s="17"/>
      <c r="S81" s="15"/>
      <c r="T81" s="46"/>
      <c r="U81" s="15"/>
      <c r="V81" s="17">
        <v>30</v>
      </c>
      <c r="W81" s="15"/>
      <c r="X81" s="17"/>
      <c r="Y81" s="15"/>
      <c r="Z81" s="17"/>
    </row>
    <row r="82" spans="1:26" ht="17.100000000000001" customHeight="1" thickBot="1">
      <c r="A82" s="31">
        <v>5</v>
      </c>
      <c r="B82" s="84" t="s">
        <v>62</v>
      </c>
      <c r="C82" s="12" t="s">
        <v>74</v>
      </c>
      <c r="D82" s="11">
        <v>1</v>
      </c>
      <c r="E82" s="13"/>
      <c r="F82" s="13" t="s">
        <v>33</v>
      </c>
      <c r="G82" s="14">
        <f>SUM(H82:N82)</f>
        <v>15</v>
      </c>
      <c r="H82" s="15"/>
      <c r="I82" s="63">
        <v>15</v>
      </c>
      <c r="J82" s="63"/>
      <c r="K82" s="63"/>
      <c r="L82" s="63"/>
      <c r="M82" s="63"/>
      <c r="N82" s="63"/>
      <c r="O82" s="15"/>
      <c r="P82" s="17"/>
      <c r="Q82" s="15"/>
      <c r="R82" s="17">
        <v>15</v>
      </c>
      <c r="S82" s="15"/>
      <c r="T82" s="46"/>
      <c r="U82" s="15"/>
      <c r="V82" s="17"/>
      <c r="W82" s="15"/>
      <c r="X82" s="17"/>
      <c r="Y82" s="15"/>
      <c r="Z82" s="17"/>
    </row>
    <row r="83" spans="1:26" s="103" customFormat="1" ht="17.100000000000001" customHeight="1" thickTop="1" thickBot="1">
      <c r="A83" s="176" t="s">
        <v>11</v>
      </c>
      <c r="B83" s="177"/>
      <c r="C83" s="126"/>
      <c r="D83" s="127">
        <f>SUM(D78:D82)</f>
        <v>9</v>
      </c>
      <c r="E83" s="128"/>
      <c r="F83" s="128"/>
      <c r="G83" s="127">
        <f>SUM(G78:G82)</f>
        <v>135</v>
      </c>
      <c r="H83" s="129">
        <f t="shared" ref="H83:Z83" si="17">SUM(H78:H82)</f>
        <v>0</v>
      </c>
      <c r="I83" s="130">
        <f t="shared" si="17"/>
        <v>15</v>
      </c>
      <c r="J83" s="130">
        <f t="shared" si="17"/>
        <v>0</v>
      </c>
      <c r="K83" s="130">
        <f t="shared" si="17"/>
        <v>0</v>
      </c>
      <c r="L83" s="130">
        <f t="shared" si="17"/>
        <v>120</v>
      </c>
      <c r="M83" s="130">
        <f t="shared" si="17"/>
        <v>0</v>
      </c>
      <c r="N83" s="130">
        <f t="shared" si="17"/>
        <v>0</v>
      </c>
      <c r="O83" s="129">
        <f t="shared" si="17"/>
        <v>0</v>
      </c>
      <c r="P83" s="131">
        <f t="shared" si="17"/>
        <v>30</v>
      </c>
      <c r="Q83" s="129">
        <f t="shared" si="17"/>
        <v>0</v>
      </c>
      <c r="R83" s="131">
        <f t="shared" si="17"/>
        <v>45</v>
      </c>
      <c r="S83" s="129">
        <f t="shared" si="17"/>
        <v>0</v>
      </c>
      <c r="T83" s="131">
        <f t="shared" si="17"/>
        <v>30</v>
      </c>
      <c r="U83" s="129">
        <f t="shared" si="17"/>
        <v>0</v>
      </c>
      <c r="V83" s="131">
        <f t="shared" si="17"/>
        <v>30</v>
      </c>
      <c r="W83" s="129">
        <f t="shared" si="17"/>
        <v>0</v>
      </c>
      <c r="X83" s="131">
        <f t="shared" si="17"/>
        <v>0</v>
      </c>
      <c r="Y83" s="129">
        <f t="shared" si="17"/>
        <v>0</v>
      </c>
      <c r="Z83" s="131">
        <f t="shared" si="17"/>
        <v>0</v>
      </c>
    </row>
    <row r="84" spans="1:26" ht="17.100000000000001" customHeight="1" thickTop="1" thickBot="1">
      <c r="A84" s="174" t="s">
        <v>141</v>
      </c>
      <c r="B84" s="175"/>
      <c r="C84" s="175"/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  <c r="R84" s="175"/>
      <c r="S84" s="175"/>
      <c r="T84" s="175"/>
      <c r="U84" s="175"/>
      <c r="V84" s="175"/>
      <c r="W84" s="175"/>
      <c r="X84" s="175"/>
      <c r="Y84" s="175"/>
      <c r="Z84" s="175"/>
    </row>
    <row r="85" spans="1:26" ht="32.25" customHeight="1" thickTop="1">
      <c r="A85" s="10">
        <v>1</v>
      </c>
      <c r="B85" s="95" t="s">
        <v>159</v>
      </c>
      <c r="C85" s="99" t="s">
        <v>80</v>
      </c>
      <c r="D85" s="10">
        <v>2</v>
      </c>
      <c r="E85" s="38"/>
      <c r="F85" s="38" t="s">
        <v>33</v>
      </c>
      <c r="G85" s="39">
        <f>SUM(H85:N85)</f>
        <v>30</v>
      </c>
      <c r="H85" s="42">
        <v>30</v>
      </c>
      <c r="I85" s="54"/>
      <c r="J85" s="54"/>
      <c r="K85" s="54"/>
      <c r="L85" s="54"/>
      <c r="M85" s="54"/>
      <c r="N85" s="54"/>
      <c r="O85" s="42"/>
      <c r="P85" s="40"/>
      <c r="Q85" s="42">
        <v>30</v>
      </c>
      <c r="R85" s="40"/>
      <c r="S85" s="42"/>
      <c r="T85" s="55"/>
      <c r="U85" s="42"/>
      <c r="V85" s="40"/>
      <c r="W85" s="42"/>
      <c r="X85" s="40"/>
      <c r="Y85" s="42"/>
      <c r="Z85" s="40"/>
    </row>
    <row r="86" spans="1:26">
      <c r="A86" s="25">
        <v>2</v>
      </c>
      <c r="B86" s="104" t="s">
        <v>97</v>
      </c>
      <c r="C86" s="24" t="s">
        <v>99</v>
      </c>
      <c r="D86" s="25">
        <v>2</v>
      </c>
      <c r="E86" s="26"/>
      <c r="F86" s="26" t="s">
        <v>65</v>
      </c>
      <c r="G86" s="27">
        <f>SUM(H86:N86)</f>
        <v>30</v>
      </c>
      <c r="H86" s="28"/>
      <c r="I86" s="29"/>
      <c r="J86" s="29">
        <v>30</v>
      </c>
      <c r="K86" s="29"/>
      <c r="L86" s="29"/>
      <c r="M86" s="29"/>
      <c r="N86" s="29"/>
      <c r="O86" s="28"/>
      <c r="P86" s="30"/>
      <c r="Q86" s="28"/>
      <c r="R86" s="30"/>
      <c r="S86" s="28"/>
      <c r="T86" s="41"/>
      <c r="U86" s="28"/>
      <c r="V86" s="30"/>
      <c r="W86" s="28"/>
      <c r="X86" s="30">
        <v>30</v>
      </c>
      <c r="Y86" s="28"/>
      <c r="Z86" s="30"/>
    </row>
    <row r="87" spans="1:26">
      <c r="A87" s="11">
        <v>3</v>
      </c>
      <c r="B87" s="105" t="s">
        <v>94</v>
      </c>
      <c r="C87" s="12" t="s">
        <v>98</v>
      </c>
      <c r="D87" s="11">
        <v>2</v>
      </c>
      <c r="E87" s="13"/>
      <c r="F87" s="13" t="s">
        <v>33</v>
      </c>
      <c r="G87" s="14">
        <f t="shared" ref="G87:G88" si="18">SUM(H87:N87)</f>
        <v>30</v>
      </c>
      <c r="H87" s="15"/>
      <c r="I87" s="63">
        <v>30</v>
      </c>
      <c r="J87" s="63"/>
      <c r="K87" s="63"/>
      <c r="L87" s="63"/>
      <c r="M87" s="63"/>
      <c r="N87" s="63"/>
      <c r="O87" s="15"/>
      <c r="P87" s="17"/>
      <c r="Q87" s="15"/>
      <c r="R87" s="17">
        <v>30</v>
      </c>
      <c r="S87" s="15"/>
      <c r="T87" s="46"/>
      <c r="U87" s="15"/>
      <c r="V87" s="17"/>
      <c r="W87" s="15"/>
      <c r="X87" s="17"/>
      <c r="Y87" s="15"/>
      <c r="Z87" s="17"/>
    </row>
    <row r="88" spans="1:26">
      <c r="A88" s="101">
        <v>4</v>
      </c>
      <c r="B88" s="106" t="s">
        <v>95</v>
      </c>
      <c r="C88" s="24" t="s">
        <v>139</v>
      </c>
      <c r="D88" s="25">
        <v>1</v>
      </c>
      <c r="E88" s="26"/>
      <c r="F88" s="26" t="s">
        <v>35</v>
      </c>
      <c r="G88" s="27">
        <f t="shared" si="18"/>
        <v>15</v>
      </c>
      <c r="H88" s="28"/>
      <c r="I88" s="29">
        <v>15</v>
      </c>
      <c r="J88" s="29"/>
      <c r="K88" s="29"/>
      <c r="L88" s="29"/>
      <c r="M88" s="29"/>
      <c r="N88" s="29"/>
      <c r="O88" s="28"/>
      <c r="P88" s="30"/>
      <c r="Q88" s="28"/>
      <c r="R88" s="30"/>
      <c r="S88" s="28"/>
      <c r="T88" s="41">
        <v>15</v>
      </c>
      <c r="U88" s="28"/>
      <c r="V88" s="30"/>
      <c r="W88" s="28"/>
      <c r="X88" s="30"/>
      <c r="Y88" s="28"/>
      <c r="Z88" s="30"/>
    </row>
    <row r="89" spans="1:26" ht="17.100000000000001" customHeight="1" thickBot="1">
      <c r="A89" s="31">
        <v>5</v>
      </c>
      <c r="B89" s="96" t="s">
        <v>96</v>
      </c>
      <c r="C89" s="12" t="s">
        <v>140</v>
      </c>
      <c r="D89" s="11">
        <v>2</v>
      </c>
      <c r="E89" s="13"/>
      <c r="F89" s="13" t="s">
        <v>36</v>
      </c>
      <c r="G89" s="14">
        <f>SUM(H89:N89)</f>
        <v>30</v>
      </c>
      <c r="H89" s="15"/>
      <c r="I89" s="63">
        <v>30</v>
      </c>
      <c r="J89" s="63"/>
      <c r="K89" s="63"/>
      <c r="L89" s="63"/>
      <c r="M89" s="63"/>
      <c r="N89" s="63"/>
      <c r="O89" s="15"/>
      <c r="P89" s="17"/>
      <c r="Q89" s="15"/>
      <c r="R89" s="17"/>
      <c r="S89" s="15"/>
      <c r="T89" s="46"/>
      <c r="U89" s="15"/>
      <c r="V89" s="17">
        <v>30</v>
      </c>
      <c r="W89" s="15"/>
      <c r="X89" s="17"/>
      <c r="Y89" s="15"/>
      <c r="Z89" s="17"/>
    </row>
    <row r="90" spans="1:26" s="103" customFormat="1" ht="17.100000000000001" customHeight="1" thickTop="1" thickBot="1">
      <c r="A90" s="176" t="s">
        <v>11</v>
      </c>
      <c r="B90" s="177"/>
      <c r="C90" s="126"/>
      <c r="D90" s="127">
        <f>SUM(D85:D89)</f>
        <v>9</v>
      </c>
      <c r="E90" s="128"/>
      <c r="F90" s="128"/>
      <c r="G90" s="127">
        <f t="shared" ref="G90:Z90" si="19">SUM(G85:G89)</f>
        <v>135</v>
      </c>
      <c r="H90" s="129">
        <f t="shared" si="19"/>
        <v>30</v>
      </c>
      <c r="I90" s="130">
        <f t="shared" si="19"/>
        <v>75</v>
      </c>
      <c r="J90" s="130">
        <f t="shared" si="19"/>
        <v>30</v>
      </c>
      <c r="K90" s="130">
        <f t="shared" si="19"/>
        <v>0</v>
      </c>
      <c r="L90" s="130">
        <f t="shared" si="19"/>
        <v>0</v>
      </c>
      <c r="M90" s="130">
        <f t="shared" si="19"/>
        <v>0</v>
      </c>
      <c r="N90" s="130">
        <f t="shared" si="19"/>
        <v>0</v>
      </c>
      <c r="O90" s="129">
        <f t="shared" si="19"/>
        <v>0</v>
      </c>
      <c r="P90" s="131">
        <f t="shared" si="19"/>
        <v>0</v>
      </c>
      <c r="Q90" s="129">
        <f t="shared" si="19"/>
        <v>30</v>
      </c>
      <c r="R90" s="131">
        <f t="shared" si="19"/>
        <v>30</v>
      </c>
      <c r="S90" s="129">
        <f t="shared" si="19"/>
        <v>0</v>
      </c>
      <c r="T90" s="131">
        <f t="shared" si="19"/>
        <v>15</v>
      </c>
      <c r="U90" s="129">
        <f t="shared" si="19"/>
        <v>0</v>
      </c>
      <c r="V90" s="131">
        <f t="shared" si="19"/>
        <v>30</v>
      </c>
      <c r="W90" s="129">
        <f t="shared" si="19"/>
        <v>0</v>
      </c>
      <c r="X90" s="131">
        <f t="shared" si="19"/>
        <v>30</v>
      </c>
      <c r="Y90" s="129">
        <f t="shared" si="19"/>
        <v>0</v>
      </c>
      <c r="Z90" s="131">
        <f t="shared" si="19"/>
        <v>0</v>
      </c>
    </row>
    <row r="91" spans="1:26" ht="17.100000000000001" customHeight="1" thickTop="1" thickBot="1">
      <c r="A91" s="172" t="s">
        <v>142</v>
      </c>
      <c r="B91" s="173"/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3"/>
      <c r="Q91" s="173"/>
      <c r="R91" s="173"/>
      <c r="S91" s="173"/>
      <c r="T91" s="173"/>
      <c r="U91" s="173"/>
      <c r="V91" s="173"/>
      <c r="W91" s="173"/>
      <c r="X91" s="173"/>
      <c r="Y91" s="173"/>
      <c r="Z91" s="173"/>
    </row>
    <row r="92" spans="1:26" ht="17.100000000000001" customHeight="1" thickTop="1">
      <c r="A92" s="10">
        <v>1</v>
      </c>
      <c r="B92" s="86" t="s">
        <v>63</v>
      </c>
      <c r="C92" s="37" t="s">
        <v>70</v>
      </c>
      <c r="D92" s="10"/>
      <c r="E92" s="38"/>
      <c r="F92" s="38" t="s">
        <v>32</v>
      </c>
      <c r="G92" s="39">
        <f>SUM(H92:N92)</f>
        <v>30</v>
      </c>
      <c r="H92" s="42"/>
      <c r="I92" s="54">
        <v>30</v>
      </c>
      <c r="J92" s="54"/>
      <c r="K92" s="54"/>
      <c r="L92" s="54"/>
      <c r="M92" s="54"/>
      <c r="N92" s="54"/>
      <c r="O92" s="42"/>
      <c r="P92" s="40">
        <v>30</v>
      </c>
      <c r="Q92" s="42"/>
      <c r="R92" s="40"/>
      <c r="S92" s="42"/>
      <c r="T92" s="55"/>
      <c r="U92" s="42"/>
      <c r="V92" s="40"/>
      <c r="W92" s="42"/>
      <c r="X92" s="40"/>
      <c r="Y92" s="42"/>
      <c r="Z92" s="40"/>
    </row>
    <row r="93" spans="1:26" ht="17.100000000000001" customHeight="1" thickBot="1">
      <c r="A93" s="85">
        <v>2</v>
      </c>
      <c r="B93" s="68" t="s">
        <v>64</v>
      </c>
      <c r="C93" s="12" t="s">
        <v>75</v>
      </c>
      <c r="D93" s="47"/>
      <c r="E93" s="69"/>
      <c r="F93" s="70">
        <v>2</v>
      </c>
      <c r="G93" s="71">
        <f>SUM(H93:N93)</f>
        <v>30</v>
      </c>
      <c r="H93" s="72"/>
      <c r="I93" s="73">
        <v>30</v>
      </c>
      <c r="J93" s="73"/>
      <c r="K93" s="73"/>
      <c r="L93" s="73"/>
      <c r="M93" s="73"/>
      <c r="N93" s="74"/>
      <c r="O93" s="72"/>
      <c r="P93" s="74"/>
      <c r="Q93" s="75"/>
      <c r="R93" s="76">
        <v>30</v>
      </c>
      <c r="S93" s="72"/>
      <c r="T93" s="74"/>
      <c r="U93" s="75"/>
      <c r="V93" s="76"/>
      <c r="W93" s="72"/>
      <c r="X93" s="74"/>
      <c r="Y93" s="75"/>
      <c r="Z93" s="74"/>
    </row>
    <row r="94" spans="1:26" s="103" customFormat="1" ht="17.100000000000001" customHeight="1" thickTop="1" thickBot="1">
      <c r="A94" s="176" t="s">
        <v>11</v>
      </c>
      <c r="B94" s="177"/>
      <c r="C94" s="126"/>
      <c r="D94" s="127">
        <f>SUM(D92:D93)</f>
        <v>0</v>
      </c>
      <c r="E94" s="128"/>
      <c r="F94" s="128"/>
      <c r="G94" s="127">
        <f t="shared" ref="G94:Z94" si="20">SUM(G92:G93)</f>
        <v>60</v>
      </c>
      <c r="H94" s="129">
        <f t="shared" si="20"/>
        <v>0</v>
      </c>
      <c r="I94" s="130">
        <f t="shared" si="20"/>
        <v>60</v>
      </c>
      <c r="J94" s="130">
        <f t="shared" si="20"/>
        <v>0</v>
      </c>
      <c r="K94" s="130">
        <f t="shared" si="20"/>
        <v>0</v>
      </c>
      <c r="L94" s="130">
        <f t="shared" si="20"/>
        <v>0</v>
      </c>
      <c r="M94" s="130">
        <f t="shared" si="20"/>
        <v>0</v>
      </c>
      <c r="N94" s="130">
        <f t="shared" si="20"/>
        <v>0</v>
      </c>
      <c r="O94" s="129">
        <f t="shared" si="20"/>
        <v>0</v>
      </c>
      <c r="P94" s="131">
        <f t="shared" si="20"/>
        <v>30</v>
      </c>
      <c r="Q94" s="129">
        <f t="shared" si="20"/>
        <v>0</v>
      </c>
      <c r="R94" s="131">
        <f t="shared" si="20"/>
        <v>30</v>
      </c>
      <c r="S94" s="129">
        <f t="shared" si="20"/>
        <v>0</v>
      </c>
      <c r="T94" s="131">
        <f t="shared" si="20"/>
        <v>0</v>
      </c>
      <c r="U94" s="129">
        <f t="shared" si="20"/>
        <v>0</v>
      </c>
      <c r="V94" s="131">
        <f t="shared" si="20"/>
        <v>0</v>
      </c>
      <c r="W94" s="129">
        <f t="shared" si="20"/>
        <v>0</v>
      </c>
      <c r="X94" s="131">
        <f t="shared" si="20"/>
        <v>0</v>
      </c>
      <c r="Y94" s="129">
        <f t="shared" si="20"/>
        <v>0</v>
      </c>
      <c r="Z94" s="131">
        <f t="shared" si="20"/>
        <v>0</v>
      </c>
    </row>
    <row r="95" spans="1:26" s="50" customFormat="1" ht="17.100000000000001" customHeight="1" thickTop="1" thickBot="1">
      <c r="A95" s="168" t="s">
        <v>14</v>
      </c>
      <c r="B95" s="169"/>
      <c r="C95" s="78"/>
      <c r="D95" s="77">
        <f>D94+D66+D25+D62+D42+D20+D33+D37+D46+D54+D58+D90+D83+D76+D70</f>
        <v>180</v>
      </c>
      <c r="E95" s="191"/>
      <c r="F95" s="192"/>
      <c r="G95" s="77">
        <f t="shared" ref="G95:Z95" si="21">G94+G66+G25+G62+G42+G20+G33+G37+G46+G54+G58+G90+G83+G76+G70</f>
        <v>1945</v>
      </c>
      <c r="H95" s="155">
        <f t="shared" si="21"/>
        <v>490</v>
      </c>
      <c r="I95" s="157">
        <f t="shared" si="21"/>
        <v>390</v>
      </c>
      <c r="J95" s="157">
        <f t="shared" si="21"/>
        <v>30</v>
      </c>
      <c r="K95" s="157">
        <f t="shared" si="21"/>
        <v>555</v>
      </c>
      <c r="L95" s="157">
        <f t="shared" si="21"/>
        <v>120</v>
      </c>
      <c r="M95" s="157">
        <f t="shared" si="21"/>
        <v>105</v>
      </c>
      <c r="N95" s="156">
        <f t="shared" si="21"/>
        <v>255</v>
      </c>
      <c r="O95" s="155">
        <f t="shared" si="21"/>
        <v>100</v>
      </c>
      <c r="P95" s="156">
        <f t="shared" si="21"/>
        <v>225</v>
      </c>
      <c r="Q95" s="155">
        <f t="shared" si="21"/>
        <v>165</v>
      </c>
      <c r="R95" s="156">
        <f t="shared" si="21"/>
        <v>240</v>
      </c>
      <c r="S95" s="155">
        <f t="shared" si="21"/>
        <v>60</v>
      </c>
      <c r="T95" s="156">
        <f t="shared" si="21"/>
        <v>420</v>
      </c>
      <c r="U95" s="155">
        <f t="shared" si="21"/>
        <v>105</v>
      </c>
      <c r="V95" s="156">
        <f t="shared" si="21"/>
        <v>345</v>
      </c>
      <c r="W95" s="155">
        <f t="shared" si="21"/>
        <v>60</v>
      </c>
      <c r="X95" s="156">
        <f t="shared" si="21"/>
        <v>180</v>
      </c>
      <c r="Y95" s="155">
        <f t="shared" si="21"/>
        <v>0</v>
      </c>
      <c r="Z95" s="156">
        <f t="shared" si="21"/>
        <v>45</v>
      </c>
    </row>
    <row r="96" spans="1:26" ht="17.100000000000001" customHeight="1" thickTop="1">
      <c r="A96" s="163"/>
      <c r="B96" s="163"/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</row>
    <row r="97" spans="1:26" ht="13.05" customHeight="1" thickBot="1">
      <c r="A97" s="79"/>
      <c r="B97" s="79"/>
      <c r="C97" s="80"/>
      <c r="D97" s="79"/>
      <c r="E97" s="79" t="s">
        <v>16</v>
      </c>
      <c r="F97" s="79"/>
      <c r="G97" s="81">
        <f>SUM(O95:Z95)</f>
        <v>1945</v>
      </c>
      <c r="H97" s="79"/>
      <c r="I97" s="79"/>
      <c r="J97" s="79"/>
      <c r="K97" s="79"/>
      <c r="L97" s="79"/>
      <c r="M97" s="79"/>
      <c r="N97" s="79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2"/>
      <c r="Z97" s="162"/>
    </row>
    <row r="98" spans="1:26" ht="13.5" customHeight="1" thickTop="1" thickBot="1">
      <c r="A98" s="79"/>
      <c r="B98" s="79"/>
      <c r="C98" s="80"/>
      <c r="D98" s="79"/>
      <c r="E98" s="79" t="s">
        <v>17</v>
      </c>
      <c r="F98" s="79"/>
      <c r="G98" s="81">
        <f>SUM(H95:N95)</f>
        <v>1945</v>
      </c>
      <c r="H98" s="79"/>
      <c r="I98" s="79"/>
      <c r="J98" s="170" t="s">
        <v>13</v>
      </c>
      <c r="K98" s="170"/>
      <c r="L98" s="170"/>
      <c r="M98" s="170"/>
      <c r="N98" s="171"/>
      <c r="O98" s="82">
        <f>COUNTIF($E14:$E93,1)</f>
        <v>4</v>
      </c>
      <c r="P98" s="83">
        <f>COUNTIF($F14:$F93,1)</f>
        <v>6</v>
      </c>
      <c r="Q98" s="82">
        <f>COUNTIF($E14:$E93,2)</f>
        <v>4</v>
      </c>
      <c r="R98" s="83">
        <f>COUNTIF($F14:$F93,2)</f>
        <v>6</v>
      </c>
      <c r="S98" s="82">
        <f>COUNTIF($E14:$E96,3)</f>
        <v>2</v>
      </c>
      <c r="T98" s="83">
        <f>COUNTIF($F14:$F96,3)</f>
        <v>8</v>
      </c>
      <c r="U98" s="82">
        <f>COUNTIF($E14:$E96,4)</f>
        <v>3</v>
      </c>
      <c r="V98" s="83">
        <f>COUNTIF($F14:$F96,4)</f>
        <v>8</v>
      </c>
      <c r="W98" s="82">
        <f>COUNTIF($E14:$E96,5)</f>
        <v>2</v>
      </c>
      <c r="X98" s="83">
        <f>COUNTIF($F14:$F96,5)</f>
        <v>7</v>
      </c>
      <c r="Y98" s="82">
        <f>COUNTIF($E14:$E96,6)</f>
        <v>0</v>
      </c>
      <c r="Z98" s="83">
        <f>COUNTIF($F14:$F96,6)</f>
        <v>2</v>
      </c>
    </row>
    <row r="99" spans="1:26" ht="13.5" customHeight="1" thickTop="1">
      <c r="A99" s="79"/>
      <c r="B99" s="79"/>
      <c r="C99" s="80"/>
      <c r="D99" s="79"/>
      <c r="E99" s="79"/>
      <c r="F99" s="79"/>
      <c r="G99" s="81"/>
      <c r="H99" s="79"/>
      <c r="I99" s="79"/>
      <c r="J99" s="158"/>
      <c r="K99" s="158"/>
      <c r="L99" s="158"/>
      <c r="M99" s="158"/>
      <c r="N99" s="158"/>
      <c r="O99" s="159"/>
      <c r="P99" s="159"/>
      <c r="Q99" s="159"/>
      <c r="R99" s="159"/>
      <c r="S99" s="159"/>
      <c r="T99" s="159"/>
      <c r="U99" s="159"/>
      <c r="V99" s="159"/>
      <c r="W99" s="159"/>
      <c r="X99" s="159"/>
      <c r="Y99" s="159"/>
      <c r="Z99" s="159"/>
    </row>
    <row r="100" spans="1:26" ht="13.05" customHeight="1">
      <c r="A100" s="160"/>
      <c r="B100" s="160"/>
      <c r="C100" s="160"/>
      <c r="D100" s="160"/>
      <c r="E100" s="160"/>
      <c r="F100" s="160"/>
      <c r="G100" s="160"/>
      <c r="H100" s="160"/>
      <c r="I100" s="160"/>
      <c r="J100" s="160"/>
      <c r="K100" s="79"/>
      <c r="L100" s="79"/>
      <c r="M100" s="79"/>
      <c r="N100" s="79"/>
      <c r="O100" s="79" t="str">
        <f>IF(O98&gt;8,"za dużo E","")</f>
        <v/>
      </c>
      <c r="P100" s="79"/>
      <c r="Q100" s="79" t="str">
        <f>IF(Q98&gt;8,"za dużo E","")</f>
        <v/>
      </c>
      <c r="R100" s="79"/>
      <c r="S100" s="79" t="str">
        <f>IF(S98&gt;8,"za dużo E","")</f>
        <v/>
      </c>
      <c r="T100" s="79"/>
      <c r="U100" s="79" t="str">
        <f>IF(U98&gt;8,"za dużo E","")</f>
        <v/>
      </c>
      <c r="V100" s="79"/>
      <c r="W100" s="79" t="str">
        <f>IF(W98&gt;8,"za dużo E","")</f>
        <v/>
      </c>
      <c r="X100" s="79"/>
      <c r="Y100" s="79" t="str">
        <f>IF(Y98&gt;8,"za dużo E","")</f>
        <v/>
      </c>
      <c r="Z100" s="79"/>
    </row>
    <row r="101" spans="1:26" ht="17.100000000000001" customHeight="1">
      <c r="A101" s="160" t="s">
        <v>161</v>
      </c>
      <c r="B101" s="160"/>
      <c r="C101" s="160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160"/>
      <c r="Y101" s="160"/>
      <c r="Z101" s="160"/>
    </row>
    <row r="102" spans="1:26" ht="29.4" customHeight="1">
      <c r="A102" s="190" t="s">
        <v>162</v>
      </c>
      <c r="B102" s="190"/>
      <c r="C102" s="190"/>
      <c r="D102" s="190"/>
      <c r="E102" s="190"/>
      <c r="F102" s="190"/>
      <c r="G102" s="190"/>
      <c r="H102" s="190"/>
      <c r="I102" s="190"/>
      <c r="J102" s="190"/>
      <c r="K102" s="190"/>
      <c r="L102" s="190"/>
      <c r="M102" s="190"/>
      <c r="N102" s="190"/>
      <c r="O102" s="190"/>
      <c r="P102" s="190"/>
      <c r="Q102" s="190"/>
      <c r="R102" s="190"/>
      <c r="S102" s="190"/>
      <c r="T102" s="190"/>
      <c r="U102" s="190"/>
      <c r="V102" s="190"/>
      <c r="W102" s="190"/>
      <c r="X102" s="190"/>
      <c r="Y102" s="190"/>
      <c r="Z102" s="190"/>
    </row>
    <row r="103" spans="1:26">
      <c r="A103" s="190" t="s">
        <v>163</v>
      </c>
      <c r="B103" s="190"/>
      <c r="C103" s="190"/>
      <c r="D103" s="190"/>
      <c r="E103" s="190"/>
      <c r="F103" s="190"/>
      <c r="G103" s="190"/>
      <c r="H103" s="190"/>
      <c r="I103" s="190"/>
      <c r="J103" s="190"/>
      <c r="K103" s="190"/>
      <c r="L103" s="190"/>
      <c r="M103" s="190"/>
      <c r="N103" s="190"/>
      <c r="O103" s="190"/>
      <c r="P103" s="190"/>
      <c r="Q103" s="190"/>
      <c r="R103" s="190"/>
      <c r="S103" s="190"/>
      <c r="T103" s="190"/>
      <c r="U103" s="190"/>
      <c r="V103" s="190"/>
      <c r="W103" s="190"/>
      <c r="X103" s="190"/>
      <c r="Y103" s="190"/>
      <c r="Z103" s="190"/>
    </row>
    <row r="104" spans="1:26" ht="17.100000000000001" customHeight="1">
      <c r="G104" s="103"/>
    </row>
    <row r="105" spans="1:26" ht="17.100000000000001" customHeight="1">
      <c r="G105" s="103"/>
    </row>
    <row r="106" spans="1:26" ht="17.100000000000001" customHeight="1">
      <c r="G106" s="103"/>
    </row>
    <row r="107" spans="1:26" ht="17.100000000000001" customHeight="1">
      <c r="G107" s="103"/>
    </row>
    <row r="108" spans="1:26" ht="17.100000000000001" customHeight="1">
      <c r="G108" s="103"/>
    </row>
    <row r="109" spans="1:26" ht="17.100000000000001" customHeight="1">
      <c r="G109" s="103"/>
    </row>
    <row r="110" spans="1:26" ht="17.100000000000001" customHeight="1">
      <c r="G110" s="103"/>
    </row>
    <row r="111" spans="1:26" ht="17.100000000000001" customHeight="1">
      <c r="G111" s="103"/>
    </row>
    <row r="112" spans="1:26" ht="17.100000000000001" customHeight="1">
      <c r="G112" s="103"/>
    </row>
    <row r="113" spans="7:7" ht="17.100000000000001" customHeight="1">
      <c r="G113" s="103"/>
    </row>
    <row r="114" spans="7:7" ht="17.100000000000001" customHeight="1">
      <c r="G114" s="103"/>
    </row>
    <row r="115" spans="7:7" ht="17.100000000000001" customHeight="1">
      <c r="G115" s="103"/>
    </row>
    <row r="116" spans="7:7" ht="17.100000000000001" customHeight="1">
      <c r="G116" s="103"/>
    </row>
    <row r="117" spans="7:7" ht="17.100000000000001" customHeight="1">
      <c r="G117" s="103"/>
    </row>
    <row r="118" spans="7:7" ht="17.100000000000001" customHeight="1">
      <c r="G118" s="103"/>
    </row>
    <row r="119" spans="7:7" ht="17.100000000000001" customHeight="1">
      <c r="G119" s="103"/>
    </row>
    <row r="120" spans="7:7" ht="17.100000000000001" customHeight="1">
      <c r="G120" s="103"/>
    </row>
    <row r="121" spans="7:7" ht="17.100000000000001" customHeight="1">
      <c r="G121" s="103"/>
    </row>
    <row r="122" spans="7:7" ht="17.100000000000001" customHeight="1">
      <c r="G122" s="103"/>
    </row>
    <row r="123" spans="7:7" ht="17.100000000000001" customHeight="1">
      <c r="G123" s="103"/>
    </row>
    <row r="124" spans="7:7" ht="17.100000000000001" customHeight="1">
      <c r="G124" s="103"/>
    </row>
    <row r="125" spans="7:7" ht="17.100000000000001" customHeight="1">
      <c r="G125" s="103"/>
    </row>
    <row r="126" spans="7:7" ht="17.100000000000001" customHeight="1">
      <c r="G126" s="103"/>
    </row>
    <row r="127" spans="7:7" ht="17.100000000000001" customHeight="1">
      <c r="G127" s="103"/>
    </row>
    <row r="128" spans="7:7" ht="17.100000000000001" customHeight="1">
      <c r="G128" s="103"/>
    </row>
    <row r="129" spans="7:7" ht="17.100000000000001" customHeight="1">
      <c r="G129" s="103"/>
    </row>
    <row r="130" spans="7:7" ht="17.100000000000001" customHeight="1">
      <c r="G130" s="103"/>
    </row>
    <row r="131" spans="7:7" ht="17.100000000000001" customHeight="1">
      <c r="G131" s="103"/>
    </row>
    <row r="132" spans="7:7" ht="17.100000000000001" customHeight="1">
      <c r="G132" s="103"/>
    </row>
    <row r="133" spans="7:7" ht="17.100000000000001" customHeight="1">
      <c r="G133" s="103"/>
    </row>
    <row r="134" spans="7:7" ht="17.100000000000001" customHeight="1">
      <c r="G134" s="103"/>
    </row>
    <row r="135" spans="7:7" ht="17.100000000000001" customHeight="1">
      <c r="G135" s="103"/>
    </row>
    <row r="136" spans="7:7" ht="17.100000000000001" customHeight="1">
      <c r="G136" s="103"/>
    </row>
    <row r="137" spans="7:7" ht="17.100000000000001" customHeight="1">
      <c r="G137" s="103"/>
    </row>
    <row r="138" spans="7:7" ht="17.100000000000001" customHeight="1">
      <c r="G138" s="103"/>
    </row>
    <row r="139" spans="7:7" ht="17.100000000000001" customHeight="1">
      <c r="G139" s="103"/>
    </row>
    <row r="140" spans="7:7" ht="17.100000000000001" customHeight="1">
      <c r="G140" s="103"/>
    </row>
    <row r="141" spans="7:7" ht="17.100000000000001" customHeight="1">
      <c r="G141" s="103"/>
    </row>
    <row r="142" spans="7:7" ht="17.100000000000001" customHeight="1">
      <c r="G142" s="103"/>
    </row>
    <row r="143" spans="7:7" ht="17.100000000000001" customHeight="1">
      <c r="G143" s="103"/>
    </row>
    <row r="144" spans="7:7" ht="17.100000000000001" customHeight="1">
      <c r="G144" s="103"/>
    </row>
    <row r="145" spans="7:7" ht="17.100000000000001" customHeight="1">
      <c r="G145" s="103"/>
    </row>
    <row r="146" spans="7:7" ht="17.100000000000001" customHeight="1">
      <c r="G146" s="103"/>
    </row>
    <row r="147" spans="7:7" ht="17.100000000000001" customHeight="1">
      <c r="G147" s="103"/>
    </row>
    <row r="148" spans="7:7" ht="17.100000000000001" customHeight="1">
      <c r="G148" s="103"/>
    </row>
    <row r="149" spans="7:7" ht="17.100000000000001" customHeight="1">
      <c r="G149" s="103"/>
    </row>
    <row r="150" spans="7:7" ht="17.100000000000001" customHeight="1">
      <c r="G150" s="103"/>
    </row>
    <row r="151" spans="7:7" ht="17.100000000000001" customHeight="1">
      <c r="G151" s="103"/>
    </row>
    <row r="152" spans="7:7" ht="17.100000000000001" customHeight="1">
      <c r="G152" s="103"/>
    </row>
    <row r="153" spans="7:7" ht="17.100000000000001" customHeight="1">
      <c r="G153" s="103"/>
    </row>
    <row r="154" spans="7:7" ht="17.100000000000001" customHeight="1">
      <c r="G154" s="103"/>
    </row>
    <row r="155" spans="7:7" ht="17.100000000000001" customHeight="1">
      <c r="G155" s="103"/>
    </row>
    <row r="156" spans="7:7" ht="17.100000000000001" customHeight="1">
      <c r="G156" s="103"/>
    </row>
    <row r="157" spans="7:7" ht="17.100000000000001" customHeight="1">
      <c r="G157" s="103"/>
    </row>
    <row r="158" spans="7:7" ht="17.100000000000001" customHeight="1">
      <c r="G158" s="103"/>
    </row>
    <row r="159" spans="7:7">
      <c r="G159" s="103"/>
    </row>
    <row r="160" spans="7:7">
      <c r="G160" s="103"/>
    </row>
    <row r="161" spans="7:7">
      <c r="G161" s="103"/>
    </row>
    <row r="162" spans="7:7">
      <c r="G162" s="103"/>
    </row>
    <row r="163" spans="7:7">
      <c r="G163" s="103"/>
    </row>
    <row r="164" spans="7:7">
      <c r="G164" s="103"/>
    </row>
    <row r="165" spans="7:7">
      <c r="G165" s="103"/>
    </row>
    <row r="166" spans="7:7">
      <c r="G166" s="103"/>
    </row>
    <row r="167" spans="7:7">
      <c r="G167" s="103"/>
    </row>
    <row r="168" spans="7:7">
      <c r="G168" s="103"/>
    </row>
    <row r="169" spans="7:7">
      <c r="G169" s="103"/>
    </row>
    <row r="170" spans="7:7">
      <c r="G170" s="103"/>
    </row>
    <row r="171" spans="7:7">
      <c r="G171" s="103"/>
    </row>
    <row r="172" spans="7:7">
      <c r="G172" s="103"/>
    </row>
    <row r="173" spans="7:7">
      <c r="G173" s="103"/>
    </row>
    <row r="174" spans="7:7">
      <c r="G174" s="103"/>
    </row>
    <row r="175" spans="7:7">
      <c r="G175" s="103"/>
    </row>
    <row r="176" spans="7:7">
      <c r="G176" s="103"/>
    </row>
    <row r="177" spans="7:7">
      <c r="G177" s="103"/>
    </row>
    <row r="178" spans="7:7">
      <c r="G178" s="103"/>
    </row>
    <row r="179" spans="7:7">
      <c r="G179" s="103"/>
    </row>
    <row r="180" spans="7:7">
      <c r="G180" s="103"/>
    </row>
    <row r="181" spans="7:7">
      <c r="G181" s="103"/>
    </row>
    <row r="182" spans="7:7">
      <c r="G182" s="103"/>
    </row>
    <row r="183" spans="7:7">
      <c r="G183" s="103"/>
    </row>
    <row r="184" spans="7:7">
      <c r="G184" s="103"/>
    </row>
    <row r="185" spans="7:7">
      <c r="G185" s="103"/>
    </row>
    <row r="186" spans="7:7">
      <c r="G186" s="103"/>
    </row>
    <row r="187" spans="7:7">
      <c r="G187" s="103"/>
    </row>
    <row r="188" spans="7:7">
      <c r="G188" s="103"/>
    </row>
    <row r="189" spans="7:7">
      <c r="G189" s="103"/>
    </row>
    <row r="190" spans="7:7">
      <c r="G190" s="103"/>
    </row>
    <row r="191" spans="7:7">
      <c r="G191" s="103"/>
    </row>
    <row r="192" spans="7:7">
      <c r="G192" s="103"/>
    </row>
    <row r="193" spans="7:7">
      <c r="G193" s="103"/>
    </row>
    <row r="194" spans="7:7">
      <c r="G194" s="103"/>
    </row>
    <row r="195" spans="7:7">
      <c r="G195" s="103"/>
    </row>
    <row r="196" spans="7:7">
      <c r="G196" s="103"/>
    </row>
    <row r="197" spans="7:7">
      <c r="G197" s="103"/>
    </row>
    <row r="198" spans="7:7">
      <c r="G198" s="103"/>
    </row>
    <row r="199" spans="7:7">
      <c r="G199" s="103"/>
    </row>
    <row r="200" spans="7:7">
      <c r="G200" s="103"/>
    </row>
    <row r="201" spans="7:7">
      <c r="G201" s="103"/>
    </row>
    <row r="202" spans="7:7">
      <c r="G202" s="103"/>
    </row>
    <row r="203" spans="7:7">
      <c r="G203" s="103"/>
    </row>
    <row r="204" spans="7:7">
      <c r="G204" s="103"/>
    </row>
    <row r="205" spans="7:7">
      <c r="G205" s="103"/>
    </row>
    <row r="206" spans="7:7">
      <c r="G206" s="103"/>
    </row>
    <row r="207" spans="7:7">
      <c r="G207" s="103"/>
    </row>
    <row r="208" spans="7:7">
      <c r="G208" s="103"/>
    </row>
    <row r="209" spans="7:7">
      <c r="G209" s="103"/>
    </row>
    <row r="210" spans="7:7">
      <c r="G210" s="103"/>
    </row>
    <row r="211" spans="7:7">
      <c r="G211" s="103"/>
    </row>
    <row r="212" spans="7:7">
      <c r="G212" s="103"/>
    </row>
    <row r="213" spans="7:7">
      <c r="G213" s="103"/>
    </row>
    <row r="214" spans="7:7">
      <c r="G214" s="103"/>
    </row>
    <row r="215" spans="7:7">
      <c r="G215" s="103"/>
    </row>
    <row r="216" spans="7:7">
      <c r="G216" s="103"/>
    </row>
    <row r="217" spans="7:7">
      <c r="G217" s="103"/>
    </row>
    <row r="218" spans="7:7">
      <c r="G218" s="103"/>
    </row>
    <row r="219" spans="7:7">
      <c r="G219" s="103"/>
    </row>
    <row r="220" spans="7:7">
      <c r="G220" s="103"/>
    </row>
    <row r="221" spans="7:7">
      <c r="G221" s="103"/>
    </row>
    <row r="222" spans="7:7">
      <c r="G222" s="103"/>
    </row>
    <row r="223" spans="7:7">
      <c r="G223" s="103"/>
    </row>
    <row r="224" spans="7:7">
      <c r="G224" s="103"/>
    </row>
    <row r="225" spans="7:7">
      <c r="G225" s="103"/>
    </row>
    <row r="226" spans="7:7">
      <c r="G226" s="103"/>
    </row>
    <row r="227" spans="7:7">
      <c r="G227" s="103"/>
    </row>
    <row r="228" spans="7:7">
      <c r="G228" s="103"/>
    </row>
    <row r="229" spans="7:7">
      <c r="G229" s="103"/>
    </row>
    <row r="230" spans="7:7">
      <c r="G230" s="103"/>
    </row>
    <row r="231" spans="7:7">
      <c r="G231" s="103"/>
    </row>
    <row r="232" spans="7:7">
      <c r="G232" s="103"/>
    </row>
    <row r="233" spans="7:7">
      <c r="G233" s="103"/>
    </row>
    <row r="234" spans="7:7">
      <c r="G234" s="103"/>
    </row>
    <row r="235" spans="7:7">
      <c r="G235" s="103"/>
    </row>
    <row r="236" spans="7:7">
      <c r="G236" s="103"/>
    </row>
    <row r="237" spans="7:7">
      <c r="G237" s="103"/>
    </row>
    <row r="238" spans="7:7">
      <c r="G238" s="103"/>
    </row>
    <row r="239" spans="7:7">
      <c r="G239" s="103"/>
    </row>
    <row r="240" spans="7:7">
      <c r="G240" s="103"/>
    </row>
    <row r="241" spans="7:7">
      <c r="G241" s="103"/>
    </row>
    <row r="242" spans="7:7">
      <c r="G242" s="103"/>
    </row>
    <row r="243" spans="7:7">
      <c r="G243" s="103"/>
    </row>
    <row r="244" spans="7:7">
      <c r="G244" s="103"/>
    </row>
    <row r="245" spans="7:7">
      <c r="G245" s="103"/>
    </row>
    <row r="246" spans="7:7">
      <c r="G246" s="103"/>
    </row>
    <row r="247" spans="7:7">
      <c r="G247" s="103"/>
    </row>
    <row r="248" spans="7:7">
      <c r="G248" s="103"/>
    </row>
    <row r="249" spans="7:7">
      <c r="G249" s="103"/>
    </row>
    <row r="250" spans="7:7">
      <c r="G250" s="103"/>
    </row>
    <row r="251" spans="7:7">
      <c r="G251" s="103"/>
    </row>
    <row r="252" spans="7:7">
      <c r="G252" s="103"/>
    </row>
    <row r="253" spans="7:7">
      <c r="G253" s="103"/>
    </row>
    <row r="254" spans="7:7">
      <c r="G254" s="103"/>
    </row>
    <row r="255" spans="7:7">
      <c r="G255" s="103"/>
    </row>
    <row r="256" spans="7:7">
      <c r="G256" s="103"/>
    </row>
  </sheetData>
  <mergeCells count="53">
    <mergeCell ref="A102:Z102"/>
    <mergeCell ref="A103:Z103"/>
    <mergeCell ref="E95:F95"/>
    <mergeCell ref="A63:Z63"/>
    <mergeCell ref="A21:Z21"/>
    <mergeCell ref="A25:B25"/>
    <mergeCell ref="A26:Z26"/>
    <mergeCell ref="A55:Z55"/>
    <mergeCell ref="A58:B58"/>
    <mergeCell ref="A34:Z34"/>
    <mergeCell ref="A62:B62"/>
    <mergeCell ref="A37:B37"/>
    <mergeCell ref="A43:Z43"/>
    <mergeCell ref="A94:B94"/>
    <mergeCell ref="O97:P97"/>
    <mergeCell ref="A66:B66"/>
    <mergeCell ref="A1:Y1"/>
    <mergeCell ref="A2:Y2"/>
    <mergeCell ref="A3:Y3"/>
    <mergeCell ref="A4:Y4"/>
    <mergeCell ref="G9:N10"/>
    <mergeCell ref="O9:R9"/>
    <mergeCell ref="S9:V9"/>
    <mergeCell ref="A5:Y5"/>
    <mergeCell ref="A6:Y6"/>
    <mergeCell ref="A7:Y7"/>
    <mergeCell ref="A8:Y8"/>
    <mergeCell ref="Y10:Z10"/>
    <mergeCell ref="W9:Z9"/>
    <mergeCell ref="A13:Z13"/>
    <mergeCell ref="A20:B20"/>
    <mergeCell ref="A38:Z38"/>
    <mergeCell ref="A42:B42"/>
    <mergeCell ref="A47:Z47"/>
    <mergeCell ref="J98:N98"/>
    <mergeCell ref="A91:Z91"/>
    <mergeCell ref="A67:Z67"/>
    <mergeCell ref="A70:B70"/>
    <mergeCell ref="A71:Z71"/>
    <mergeCell ref="A76:B76"/>
    <mergeCell ref="A77:Z77"/>
    <mergeCell ref="A83:B83"/>
    <mergeCell ref="A84:Z84"/>
    <mergeCell ref="A90:B90"/>
    <mergeCell ref="Q97:R97"/>
    <mergeCell ref="S97:T97"/>
    <mergeCell ref="U97:V97"/>
    <mergeCell ref="W97:X97"/>
    <mergeCell ref="Y97:Z97"/>
    <mergeCell ref="A96:N96"/>
    <mergeCell ref="A59:Z59"/>
    <mergeCell ref="A46:B46"/>
    <mergeCell ref="A95:B95"/>
  </mergeCells>
  <printOptions horizontalCentered="1" gridLinesSet="0"/>
  <pageMargins left="0.23622047244094491" right="0.23622047244094491" top="0.59055118110236227" bottom="0.59055118110236227" header="0.19685039370078741" footer="0"/>
  <pageSetup paperSize="9" scale="75" fitToHeight="0" orientation="landscape" cellComments="asDisplayed" r:id="rId1"/>
  <headerFooter differentFirst="1" scaleWithDoc="0" alignWithMargins="0">
    <oddHeader xml:space="preserve">&amp;C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INFO 2023-2024</vt:lpstr>
      <vt:lpstr>'INFO 2023-2024'!Obszar_wydruku</vt:lpstr>
      <vt:lpstr>'INFO 2023-2024'!Tytuły_wydruku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Majewska Elżbieta</cp:lastModifiedBy>
  <cp:lastPrinted>2023-03-24T07:10:38Z</cp:lastPrinted>
  <dcterms:created xsi:type="dcterms:W3CDTF">1998-05-26T18:21:06Z</dcterms:created>
  <dcterms:modified xsi:type="dcterms:W3CDTF">2024-01-30T21:41:32Z</dcterms:modified>
</cp:coreProperties>
</file>